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u Drive\CPS\CPS_2026\SISU\NotasQuadro\"/>
    </mc:Choice>
  </mc:AlternateContent>
  <bookViews>
    <workbookView xWindow="0" yWindow="0" windowWidth="28800" windowHeight="12330"/>
  </bookViews>
  <sheets>
    <sheet name="Planilha1" sheetId="1" r:id="rId1"/>
  </sheets>
  <calcPr calcId="162913"/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A43" i="1"/>
  <c r="G6" i="1" s="1"/>
  <c r="I5" i="1" l="1"/>
  <c r="B7" i="1" s="1"/>
  <c r="C6" i="1"/>
  <c r="D6" i="1"/>
  <c r="E6" i="1"/>
  <c r="F6" i="1"/>
</calcChain>
</file>

<file path=xl/sharedStrings.xml><?xml version="1.0" encoding="utf-8"?>
<sst xmlns="http://schemas.openxmlformats.org/spreadsheetml/2006/main" count="117" uniqueCount="47">
  <si>
    <t>Linguagens, Códigos e suas Tecnologias</t>
  </si>
  <si>
    <t>Ciências Humanas e suas Tecnologias</t>
  </si>
  <si>
    <t>Ciências da Natureza e suas Tecnologias</t>
  </si>
  <si>
    <t>Matemática e suas Tecnologias</t>
  </si>
  <si>
    <t>Redação</t>
  </si>
  <si>
    <t>Nota no curso selecionado da UFOB</t>
  </si>
  <si>
    <r>
      <rPr>
        <sz val="12"/>
        <color rgb="FF000000"/>
        <rFont val="Calibri"/>
        <family val="2"/>
      </rPr>
      <t xml:space="preserve">Nota mínima por área, exigida para o curso selecionado </t>
    </r>
    <r>
      <rPr>
        <sz val="9"/>
        <color rgb="FF000000"/>
        <rFont val="Calibri"/>
        <family val="2"/>
      </rPr>
      <t>(selecionar curso para exibir)</t>
    </r>
  </si>
  <si>
    <t>QUÍMICA (Licenciatura)</t>
  </si>
  <si>
    <t>Veja abaixo sua nota para cada um dos cursos da UFOB</t>
  </si>
  <si>
    <t>PESOS</t>
  </si>
  <si>
    <t>Curso</t>
  </si>
  <si>
    <t>NOTA NOS CURSOS</t>
  </si>
  <si>
    <t>ADMINISTRAÇÃO (Bacharelado)</t>
  </si>
  <si>
    <t>AGRONOMIA (Bacharelado)</t>
  </si>
  <si>
    <t>ARTES VISUAIS (Licenciatura)</t>
  </si>
  <si>
    <t>INTERDISCIPLINAR EM CIÊNCIA E TECNOLOGIA (Bacharelado)</t>
  </si>
  <si>
    <t>INTERDISCIPLINAR EM HUMANIDADES (Bacharelado)</t>
  </si>
  <si>
    <t>CIÊNCIAS BIOLÓGICAS (Bacharelado)</t>
  </si>
  <si>
    <t>CIÊNCIAS BIOLÓGICAS (Licenciatura)</t>
  </si>
  <si>
    <t>DIREITO (Bacharelado)</t>
  </si>
  <si>
    <t>ENGENHARIA CIVIL (Bacharelado)</t>
  </si>
  <si>
    <t>ENGENHARIA DE BIOTECNOLOGIA (Bacharelado)</t>
  </si>
  <si>
    <t>ENGENHARIA DE PRODUÇÃO (Bacharelado)</t>
  </si>
  <si>
    <t>ENGENHARIA ELÉTRICA (Bacharelado)</t>
  </si>
  <si>
    <t>ENGENHARIA MECÂNICA (Bacharelado)</t>
  </si>
  <si>
    <t>ENGENHARIA SANITÁRIA E AMBIENTAL (Bacharelado)</t>
  </si>
  <si>
    <t>FARMÁCIA (Bacharelado)</t>
  </si>
  <si>
    <t>FÍSICA (Bacharelado)</t>
  </si>
  <si>
    <t>FÍSICA (Licenciatura)</t>
  </si>
  <si>
    <t>GEOGRAFIA (Bacharelado)</t>
  </si>
  <si>
    <t>GEOGRAFIA (Licenciatura)</t>
  </si>
  <si>
    <t>GEOLOGIA (Bacharelado)</t>
  </si>
  <si>
    <t>HISTÓRIA (Bacharelado)</t>
  </si>
  <si>
    <t>HISTÓRIA (Licenciatura)</t>
  </si>
  <si>
    <t>MATEMÁTICA (Bacharelado)</t>
  </si>
  <si>
    <t>MATEMÁTICA (Licenciatura)</t>
  </si>
  <si>
    <t>MEDICINA (Bacharelado)</t>
  </si>
  <si>
    <t>MEDICINA VETERINÁRIA (Bacharelado)</t>
  </si>
  <si>
    <t>NUTRIÇÃO (Bacharelado)</t>
  </si>
  <si>
    <t>PUBLICIDADE E PROPAGANDA (Bacharelado)</t>
  </si>
  <si>
    <t>QUÍMICA (Bacharelado)</t>
  </si>
  <si>
    <t>CURSO</t>
  </si>
  <si>
    <t>NOTAS MÍNIMAS</t>
  </si>
  <si>
    <t xml:space="preserve">2° Passo: 
Clique no espaço ao lado e selecione o curso: </t>
  </si>
  <si>
    <t xml:space="preserve">1º Passo: 
Insira suas notas obtidas em uma das edições do ENEM (entre 2023 e 2025) por área de conhecimento: </t>
  </si>
  <si>
    <t>Quadro para verificação da média ponderada nos cursos de graduação da UFOB - Seleções 2026</t>
  </si>
  <si>
    <t>Observações: As informações sobre nota mínima e os pesos utilizados para cálculo da nota no curso selecionado são indicados no editais que normatizam os processos seletivos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</si>
</sst>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25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9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26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4472C4"/>
      <name val="Calibri"/>
      <family val="2"/>
    </font>
    <font>
      <b/>
      <sz val="12"/>
      <color rgb="FF000000"/>
      <name val="Calibri"/>
      <family val="2"/>
    </font>
    <font>
      <b/>
      <sz val="12"/>
      <color rgb="FF4472C4"/>
      <name val="Calibri"/>
      <family val="2"/>
    </font>
    <font>
      <b/>
      <u/>
      <sz val="28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5B9BD5"/>
      <name val="Calibri"/>
      <family val="2"/>
    </font>
    <font>
      <b/>
      <sz val="8"/>
      <color rgb="FF5B9BD5"/>
      <name val="Calibri"/>
      <family val="2"/>
    </font>
    <font>
      <b/>
      <sz val="26"/>
      <color rgb="FF5B9BD5"/>
      <name val="Calibri"/>
      <family val="2"/>
    </font>
    <font>
      <b/>
      <sz val="11"/>
      <color rgb="FF000000"/>
      <name val="Calibri"/>
      <family val="2"/>
    </font>
    <font>
      <b/>
      <sz val="16"/>
      <color rgb="FF5B9BD5"/>
      <name val="Calibri"/>
      <family val="2"/>
    </font>
    <font>
      <sz val="20"/>
      <color rgb="FF4472C4"/>
      <name val="Calibri"/>
      <family val="2"/>
    </font>
    <font>
      <sz val="11"/>
      <color rgb="FFFFFFFF"/>
      <name val="Calibri"/>
      <family val="2"/>
    </font>
    <font>
      <sz val="9"/>
      <color rgb="FF000000"/>
      <name val="Calibri"/>
      <family val="2"/>
    </font>
    <font>
      <b/>
      <sz val="20"/>
      <color rgb="FF5B9BD5"/>
      <name val="Calibri"/>
      <family val="2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4472C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3" xfId="0" applyFont="1" applyBorder="1"/>
    <xf numFmtId="0" fontId="16" fillId="0" borderId="0" xfId="0" applyFont="1" applyAlignment="1">
      <alignment horizontal="center"/>
    </xf>
    <xf numFmtId="0" fontId="17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/>
    <xf numFmtId="2" fontId="1" fillId="0" borderId="12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/>
    <xf numFmtId="0" fontId="0" fillId="0" borderId="0" xfId="0"/>
    <xf numFmtId="0" fontId="10" fillId="0" borderId="3" xfId="0" applyFont="1" applyBorder="1" applyAlignment="1">
      <alignment horizontal="left" vertical="center" wrapText="1"/>
    </xf>
    <xf numFmtId="164" fontId="21" fillId="2" borderId="6" xfId="0" applyNumberFormat="1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Protection="1"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1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1" fillId="2" borderId="10" xfId="0" applyFont="1" applyFill="1" applyBorder="1" applyAlignment="1" applyProtection="1">
      <alignment horizontal="left" vertical="center"/>
      <protection locked="0"/>
    </xf>
    <xf numFmtId="0" fontId="21" fillId="2" borderId="11" xfId="0" applyFont="1" applyFill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39" fontId="11" fillId="0" borderId="4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1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FF0000"/>
      </font>
      <fill>
        <patternFill patternType="none"/>
      </fill>
    </dxf>
    <dxf>
      <font>
        <color rgb="FF9C0006"/>
      </font>
      <fill>
        <patternFill patternType="solid">
          <fgColor rgb="FFDADADA"/>
          <bgColor rgb="FFDADADA"/>
        </patternFill>
      </fill>
    </dxf>
    <dxf>
      <font>
        <color rgb="FF9C0006"/>
      </font>
      <fill>
        <patternFill patternType="solid">
          <fgColor rgb="FFDADADA"/>
          <bgColor rgb="FFDADADA"/>
        </patternFill>
      </fill>
    </dxf>
    <dxf>
      <font>
        <color rgb="FF9C0006"/>
      </font>
      <fill>
        <patternFill patternType="solid">
          <fgColor rgb="FFDADADA"/>
          <bgColor rgb="FFDADADA"/>
        </patternFill>
      </fill>
    </dxf>
    <dxf>
      <font>
        <color rgb="FF9C0006"/>
      </font>
      <fill>
        <patternFill patternType="solid">
          <fgColor rgb="FFDADADA"/>
          <bgColor rgb="FFDADADA"/>
        </patternFill>
      </fill>
    </dxf>
    <dxf>
      <font>
        <color rgb="FF9C0006"/>
      </font>
      <fill>
        <patternFill patternType="solid">
          <fgColor rgb="FFDADADA"/>
          <bgColor rgb="FFDADADA"/>
        </patternFill>
      </fill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1695450</xdr:colOff>
      <xdr:row>4</xdr:row>
      <xdr:rowOff>276225</xdr:rowOff>
    </xdr:from>
    <xdr:ext cx="0" cy="200025"/>
    <xdr:pic>
      <xdr:nvPicPr>
        <xdr:cNvPr id="11" name="image1.jpg" descr="Resultado de imagem para apontando o ded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</xdr:col>
      <xdr:colOff>161926</xdr:colOff>
      <xdr:row>0</xdr:row>
      <xdr:rowOff>209550</xdr:rowOff>
    </xdr:from>
    <xdr:to>
      <xdr:col>3</xdr:col>
      <xdr:colOff>333375</xdr:colOff>
      <xdr:row>0</xdr:row>
      <xdr:rowOff>866775</xdr:rowOff>
    </xdr:to>
    <xdr:grpSp>
      <xdr:nvGrpSpPr>
        <xdr:cNvPr id="21" name="Grupo 20"/>
        <xdr:cNvGrpSpPr/>
      </xdr:nvGrpSpPr>
      <xdr:grpSpPr>
        <a:xfrm>
          <a:off x="161926" y="209550"/>
          <a:ext cx="4562474" cy="657225"/>
          <a:chOff x="161926" y="114300"/>
          <a:chExt cx="4562474" cy="657225"/>
        </a:xfrm>
      </xdr:grpSpPr>
      <xdr:sp macro="" textlink="">
        <xdr:nvSpPr>
          <xdr:cNvPr id="4" name="Shape 4"/>
          <xdr:cNvSpPr/>
        </xdr:nvSpPr>
        <xdr:spPr>
          <a:xfrm>
            <a:off x="161926" y="171450"/>
            <a:ext cx="4562474" cy="60007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Shape 5"/>
          <xdr:cNvSpPr/>
        </xdr:nvSpPr>
        <xdr:spPr>
          <a:xfrm>
            <a:off x="746344" y="161159"/>
            <a:ext cx="1339631" cy="52464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8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PROGRAD</a:t>
            </a:r>
            <a:endParaRPr sz="1600" b="0" cap="none">
              <a:solidFill>
                <a:schemeClr val="dk1"/>
              </a:solidFill>
              <a:latin typeface="Caladea"/>
              <a:ea typeface="Caladea"/>
              <a:cs typeface="Caladea"/>
              <a:sym typeface="Caladea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PRÓ-REITORIA </a:t>
            </a:r>
            <a:endParaRPr sz="10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DE GRADUAÇÃO</a:t>
            </a:r>
            <a:endParaRPr sz="1000"/>
          </a:p>
        </xdr:txBody>
      </xdr:sp>
      <xdr:sp macro="" textlink="">
        <xdr:nvSpPr>
          <xdr:cNvPr id="6" name="Shape 6"/>
          <xdr:cNvSpPr/>
        </xdr:nvSpPr>
        <xdr:spPr>
          <a:xfrm>
            <a:off x="2294915" y="162576"/>
            <a:ext cx="981686" cy="494649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8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CPS</a:t>
            </a:r>
            <a:endParaRPr sz="1600" b="0" cap="none">
              <a:solidFill>
                <a:schemeClr val="dk1"/>
              </a:solidFill>
              <a:latin typeface="Caladea"/>
              <a:ea typeface="Caladea"/>
              <a:cs typeface="Caladea"/>
              <a:sym typeface="Caladea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COORDENADORIA DE </a:t>
            </a:r>
            <a:endParaRPr sz="10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PROCESSOS SELETIVOS</a:t>
            </a:r>
            <a:endParaRPr sz="1000"/>
          </a:p>
        </xdr:txBody>
      </xdr:sp>
      <xdr:sp macro="" textlink="">
        <xdr:nvSpPr>
          <xdr:cNvPr id="7" name="Shape 7"/>
          <xdr:cNvSpPr/>
        </xdr:nvSpPr>
        <xdr:spPr>
          <a:xfrm>
            <a:off x="3418049" y="167447"/>
            <a:ext cx="906302" cy="49930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8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NSE</a:t>
            </a:r>
            <a:endParaRPr sz="1600" b="0" cap="none">
              <a:solidFill>
                <a:schemeClr val="dk1"/>
              </a:solidFill>
              <a:latin typeface="Caladea"/>
              <a:ea typeface="Caladea"/>
              <a:cs typeface="Caladea"/>
              <a:sym typeface="Caladea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NÚCLEO DE </a:t>
            </a:r>
            <a:endParaRPr sz="1000"/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500" b="0" cap="none">
                <a:solidFill>
                  <a:schemeClr val="dk1"/>
                </a:solidFill>
                <a:latin typeface="Caladea"/>
                <a:ea typeface="Caladea"/>
                <a:cs typeface="Caladea"/>
                <a:sym typeface="Caladea"/>
              </a:rPr>
              <a:t>SELEÇÃO ESTUDANTIL</a:t>
            </a:r>
            <a:endParaRPr sz="500" b="0" cap="none">
              <a:solidFill>
                <a:schemeClr val="dk1"/>
              </a:solidFill>
              <a:latin typeface="Caladea"/>
              <a:ea typeface="Caladea"/>
              <a:cs typeface="Caladea"/>
              <a:sym typeface="Caladea"/>
            </a:endParaRPr>
          </a:p>
        </xdr:txBody>
      </xdr:sp>
      <xdr:pic>
        <xdr:nvPicPr>
          <xdr:cNvPr id="8" name="Shape 8"/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209549" y="114300"/>
            <a:ext cx="409576" cy="571500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9" name="Shape 9"/>
          <xdr:cNvCxnSpPr/>
        </xdr:nvCxnSpPr>
        <xdr:spPr>
          <a:xfrm>
            <a:off x="2201057" y="189266"/>
            <a:ext cx="0" cy="468000"/>
          </a:xfrm>
          <a:prstGeom prst="straightConnector1">
            <a:avLst/>
          </a:prstGeom>
          <a:noFill/>
          <a:ln w="2857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  <xdr:cxnSp macro="">
        <xdr:nvCxnSpPr>
          <xdr:cNvPr id="12" name="Shape 9"/>
          <xdr:cNvCxnSpPr/>
        </xdr:nvCxnSpPr>
        <xdr:spPr>
          <a:xfrm>
            <a:off x="3333750" y="190500"/>
            <a:ext cx="0" cy="468001"/>
          </a:xfrm>
          <a:prstGeom prst="straightConnector1">
            <a:avLst/>
          </a:prstGeom>
          <a:noFill/>
          <a:ln w="2857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/>
  </xdr:twoCellAnchor>
  <xdr:oneCellAnchor>
    <xdr:from>
      <xdr:col>4</xdr:col>
      <xdr:colOff>0</xdr:colOff>
      <xdr:row>0</xdr:row>
      <xdr:rowOff>57150</xdr:rowOff>
    </xdr:from>
    <xdr:ext cx="4562474" cy="600076"/>
    <xdr:sp macro="" textlink="">
      <xdr:nvSpPr>
        <xdr:cNvPr id="15" name="Shape 4"/>
        <xdr:cNvSpPr/>
      </xdr:nvSpPr>
      <xdr:spPr>
        <a:xfrm>
          <a:off x="5572125" y="57150"/>
          <a:ext cx="4562474" cy="6000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/>
  </xdr:oneCellAnchor>
  <xdr:oneCellAnchor>
    <xdr:from>
      <xdr:col>1</xdr:col>
      <xdr:colOff>1695450</xdr:colOff>
      <xdr:row>4</xdr:row>
      <xdr:rowOff>276225</xdr:rowOff>
    </xdr:from>
    <xdr:ext cx="0" cy="200025"/>
    <xdr:pic>
      <xdr:nvPicPr>
        <xdr:cNvPr id="13" name="image1.jpg" descr="Resultado de imagem para apontando o ded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5450" y="2609850"/>
          <a:ext cx="0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showGridLines="0" tabSelected="1" topLeftCell="B1" zoomScaleNormal="100" workbookViewId="0">
      <selection activeCell="B1" sqref="B1:K1"/>
    </sheetView>
  </sheetViews>
  <sheetFormatPr defaultColWidth="0" defaultRowHeight="15" zeroHeight="1" x14ac:dyDescent="0.25"/>
  <cols>
    <col min="1" max="1" width="17.7109375" hidden="1" customWidth="1"/>
    <col min="2" max="2" width="48.140625" customWidth="1"/>
    <col min="3" max="7" width="17.7109375" customWidth="1"/>
    <col min="8" max="8" width="12.140625" customWidth="1"/>
    <col min="9" max="9" width="17.7109375" customWidth="1"/>
    <col min="10" max="10" width="12.85546875" customWidth="1"/>
    <col min="11" max="11" width="6.5703125" customWidth="1"/>
    <col min="12" max="12" width="0.85546875" customWidth="1"/>
    <col min="13" max="13" width="5.7109375" hidden="1" customWidth="1"/>
    <col min="14" max="20" width="8.7109375" hidden="1" customWidth="1"/>
    <col min="21" max="21" width="2.140625" hidden="1" customWidth="1"/>
    <col min="22" max="26" width="8.7109375" hidden="1" customWidth="1"/>
    <col min="27" max="27" width="14.42578125" hidden="1" customWidth="1"/>
    <col min="28" max="16384" width="14.42578125" hidden="1"/>
  </cols>
  <sheetData>
    <row r="1" spans="1:26" ht="77.25" customHeight="1" x14ac:dyDescent="0.25">
      <c r="A1" s="1"/>
      <c r="B1" s="53"/>
      <c r="C1" s="53"/>
      <c r="D1" s="53"/>
      <c r="E1" s="53"/>
      <c r="F1" s="53"/>
      <c r="G1" s="53"/>
      <c r="H1" s="53"/>
      <c r="I1" s="53"/>
      <c r="J1" s="53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4">
      <c r="A2" s="1"/>
      <c r="B2" s="54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3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25">
      <c r="A3" s="1"/>
      <c r="B3" s="45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 x14ac:dyDescent="0.25">
      <c r="A4" s="1"/>
      <c r="B4" s="3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5"/>
      <c r="I4" s="46" t="s">
        <v>5</v>
      </c>
      <c r="J4" s="44"/>
      <c r="K4" s="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4.75" customHeight="1" x14ac:dyDescent="0.25">
      <c r="A5" s="1"/>
      <c r="B5" s="58" t="s">
        <v>44</v>
      </c>
      <c r="C5" s="32"/>
      <c r="D5" s="32"/>
      <c r="E5" s="32"/>
      <c r="F5" s="32"/>
      <c r="G5" s="32"/>
      <c r="H5" s="1"/>
      <c r="I5" s="48" t="str">
        <f>IF(ISERROR(INDEX($B$44:$K$73,$A$43,9)),"",INDEX($B$44:$K$73,$A$43,9))</f>
        <v/>
      </c>
      <c r="J5" s="44"/>
      <c r="K5" s="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25">
      <c r="A6" s="1"/>
      <c r="B6" s="6" t="s">
        <v>6</v>
      </c>
      <c r="C6" s="7" t="str">
        <f>IFERROR(INDEX($C$78:$G$107,$A$43,1)*1,"")</f>
        <v/>
      </c>
      <c r="D6" s="7" t="str">
        <f>IFERROR(INDEX($C$78:$G$107,$A$43,2)*1,"")</f>
        <v/>
      </c>
      <c r="E6" s="7" t="str">
        <f>IFERROR(INDEX($C$78:$G$107,$A$43,3)*1,"")</f>
        <v/>
      </c>
      <c r="F6" s="7" t="str">
        <f>IFERROR(INDEX($C$78:$G$107,$A$43,4)*1,"")</f>
        <v/>
      </c>
      <c r="G6" s="7" t="str">
        <f>IFERROR(INDEX($C$78:$G$107,$A$43,5)*1,"")</f>
        <v/>
      </c>
      <c r="H6" s="1"/>
      <c r="I6" s="49"/>
      <c r="J6" s="50"/>
      <c r="K6" s="5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1"/>
      <c r="B7" s="52" t="str">
        <f>IF($I$5="","",IF(OR(C5="",D5="",E5="",F5="",G5=""),"",IF(AND(C5&gt;=C6,D5&gt;=D6,E5&gt;=E6,F5&gt;=F6,G5&gt;=G6),"","Ops! Pelo menos uma de suas notas nas áreas de conhecimentos está abaixo da nota mínima exigida para o curso selecionado. Verifique se inseriu corretamente todas as notas.")))</f>
        <v/>
      </c>
      <c r="C7" s="50"/>
      <c r="D7" s="50"/>
      <c r="E7" s="50"/>
      <c r="F7" s="50"/>
      <c r="G7" s="50"/>
      <c r="H7" s="50"/>
      <c r="I7" s="50"/>
      <c r="J7" s="50"/>
      <c r="K7" s="5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0999999999999996" customHeight="1" x14ac:dyDescent="0.25">
      <c r="A8" s="1"/>
      <c r="B8" s="8"/>
      <c r="C8" s="9"/>
      <c r="D8" s="9"/>
      <c r="E8" s="9"/>
      <c r="F8" s="9"/>
      <c r="G8" s="9"/>
      <c r="H8" s="9"/>
      <c r="I8" s="9"/>
      <c r="J8" s="10"/>
      <c r="K8" s="10"/>
      <c r="L8" s="11"/>
      <c r="M8" s="10"/>
      <c r="N8" s="10"/>
      <c r="O8" s="1"/>
      <c r="P8" s="12"/>
      <c r="Q8" s="12"/>
      <c r="R8" s="12"/>
      <c r="S8" s="12"/>
      <c r="T8" s="12"/>
      <c r="U8" s="12"/>
      <c r="V8" s="1"/>
      <c r="W8" s="1"/>
      <c r="X8" s="1"/>
      <c r="Y8" s="1"/>
      <c r="Z8" s="1"/>
    </row>
    <row r="9" spans="1:26" ht="54.75" customHeight="1" x14ac:dyDescent="0.25">
      <c r="A9" s="1"/>
      <c r="B9" s="31" t="s">
        <v>43</v>
      </c>
      <c r="C9" s="40"/>
      <c r="D9" s="41"/>
      <c r="E9" s="41"/>
      <c r="F9" s="41"/>
      <c r="G9" s="41"/>
      <c r="H9" s="41"/>
      <c r="I9" s="41"/>
      <c r="J9" s="41"/>
      <c r="K9" s="42"/>
      <c r="L9" s="11"/>
      <c r="M9" s="9"/>
      <c r="N9" s="10"/>
      <c r="O9" s="1"/>
      <c r="P9" s="12"/>
      <c r="Q9" s="12"/>
      <c r="R9" s="12"/>
      <c r="S9" s="12"/>
      <c r="T9" s="12"/>
      <c r="U9" s="12"/>
      <c r="V9" s="1"/>
      <c r="W9" s="1"/>
      <c r="X9" s="1"/>
      <c r="Y9" s="1"/>
      <c r="Z9" s="1"/>
    </row>
    <row r="10" spans="1:26" s="30" customFormat="1" ht="18" hidden="1" customHeight="1" x14ac:dyDescent="0.4">
      <c r="A10" s="1"/>
      <c r="B10" s="31"/>
      <c r="C10" s="34" t="s">
        <v>12</v>
      </c>
      <c r="D10" s="33"/>
      <c r="E10" s="33"/>
      <c r="F10" s="33"/>
      <c r="G10" s="33"/>
      <c r="H10" s="33"/>
      <c r="I10" s="33"/>
      <c r="J10" s="33"/>
      <c r="K10" s="33"/>
      <c r="L10" s="11"/>
      <c r="M10" s="9"/>
      <c r="N10" s="10"/>
      <c r="O10" s="1"/>
      <c r="P10" s="12"/>
      <c r="Q10" s="12"/>
      <c r="R10" s="12"/>
      <c r="S10" s="12"/>
      <c r="T10" s="12"/>
      <c r="U10" s="12"/>
      <c r="V10" s="1"/>
      <c r="W10" s="1"/>
      <c r="X10" s="1"/>
      <c r="Y10" s="1"/>
      <c r="Z10" s="1"/>
    </row>
    <row r="11" spans="1:26" s="30" customFormat="1" ht="18" hidden="1" customHeight="1" x14ac:dyDescent="0.4">
      <c r="A11" s="1"/>
      <c r="B11" s="31"/>
      <c r="C11" s="34" t="s">
        <v>13</v>
      </c>
      <c r="D11" s="33"/>
      <c r="E11" s="33"/>
      <c r="F11" s="33"/>
      <c r="G11" s="33"/>
      <c r="H11" s="33"/>
      <c r="I11" s="33"/>
      <c r="J11" s="33"/>
      <c r="K11" s="33"/>
      <c r="L11" s="11"/>
      <c r="M11" s="9"/>
      <c r="N11" s="10"/>
      <c r="O11" s="1"/>
      <c r="P11" s="12"/>
      <c r="Q11" s="12"/>
      <c r="R11" s="12"/>
      <c r="S11" s="12"/>
      <c r="T11" s="12"/>
      <c r="U11" s="12"/>
      <c r="V11" s="1"/>
      <c r="W11" s="1"/>
      <c r="X11" s="1"/>
      <c r="Y11" s="1"/>
      <c r="Z11" s="1"/>
    </row>
    <row r="12" spans="1:26" s="30" customFormat="1" ht="18" hidden="1" customHeight="1" x14ac:dyDescent="0.4">
      <c r="A12" s="1"/>
      <c r="B12" s="31"/>
      <c r="C12" s="34" t="s">
        <v>14</v>
      </c>
      <c r="D12" s="33"/>
      <c r="E12" s="33"/>
      <c r="F12" s="33"/>
      <c r="G12" s="33"/>
      <c r="H12" s="33"/>
      <c r="I12" s="33"/>
      <c r="J12" s="33"/>
      <c r="K12" s="33"/>
      <c r="L12" s="11"/>
      <c r="M12" s="9"/>
      <c r="N12" s="10"/>
      <c r="O12" s="1"/>
      <c r="P12" s="12"/>
      <c r="Q12" s="12"/>
      <c r="R12" s="12"/>
      <c r="S12" s="12"/>
      <c r="T12" s="12"/>
      <c r="U12" s="12"/>
      <c r="V12" s="1"/>
      <c r="W12" s="1"/>
      <c r="X12" s="1"/>
      <c r="Y12" s="1"/>
      <c r="Z12" s="1"/>
    </row>
    <row r="13" spans="1:26" s="30" customFormat="1" ht="18" hidden="1" customHeight="1" x14ac:dyDescent="0.4">
      <c r="A13" s="1"/>
      <c r="B13" s="31"/>
      <c r="C13" s="34" t="s">
        <v>17</v>
      </c>
      <c r="D13" s="33"/>
      <c r="E13" s="33"/>
      <c r="F13" s="33"/>
      <c r="G13" s="33"/>
      <c r="H13" s="33"/>
      <c r="I13" s="33"/>
      <c r="J13" s="33"/>
      <c r="K13" s="33"/>
      <c r="L13" s="11"/>
      <c r="M13" s="9"/>
      <c r="N13" s="10"/>
      <c r="O13" s="1"/>
      <c r="P13" s="12"/>
      <c r="Q13" s="12"/>
      <c r="R13" s="12"/>
      <c r="S13" s="12"/>
      <c r="T13" s="12"/>
      <c r="U13" s="12"/>
      <c r="V13" s="1"/>
      <c r="W13" s="1"/>
      <c r="X13" s="1"/>
      <c r="Y13" s="1"/>
      <c r="Z13" s="1"/>
    </row>
    <row r="14" spans="1:26" s="30" customFormat="1" ht="18" hidden="1" customHeight="1" x14ac:dyDescent="0.4">
      <c r="A14" s="1"/>
      <c r="B14" s="31"/>
      <c r="C14" s="34" t="s">
        <v>18</v>
      </c>
      <c r="D14" s="33"/>
      <c r="E14" s="33"/>
      <c r="F14" s="33"/>
      <c r="G14" s="33"/>
      <c r="H14" s="33"/>
      <c r="I14" s="33"/>
      <c r="J14" s="33"/>
      <c r="K14" s="33"/>
      <c r="L14" s="11"/>
      <c r="M14" s="9"/>
      <c r="N14" s="10"/>
      <c r="O14" s="1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</row>
    <row r="15" spans="1:26" s="30" customFormat="1" ht="18" hidden="1" customHeight="1" x14ac:dyDescent="0.4">
      <c r="A15" s="1"/>
      <c r="B15" s="31"/>
      <c r="C15" s="34" t="s">
        <v>19</v>
      </c>
      <c r="D15" s="33"/>
      <c r="E15" s="33"/>
      <c r="F15" s="33"/>
      <c r="G15" s="33"/>
      <c r="H15" s="33"/>
      <c r="I15" s="33"/>
      <c r="J15" s="33"/>
      <c r="K15" s="33"/>
      <c r="L15" s="11"/>
      <c r="M15" s="9"/>
      <c r="N15" s="10"/>
      <c r="O15" s="1"/>
      <c r="P15" s="12"/>
      <c r="Q15" s="12"/>
      <c r="R15" s="12"/>
      <c r="S15" s="12"/>
      <c r="T15" s="12"/>
      <c r="U15" s="12"/>
      <c r="V15" s="1"/>
      <c r="W15" s="1"/>
      <c r="X15" s="1"/>
      <c r="Y15" s="1"/>
      <c r="Z15" s="1"/>
    </row>
    <row r="16" spans="1:26" s="30" customFormat="1" ht="18" hidden="1" customHeight="1" x14ac:dyDescent="0.4">
      <c r="A16" s="1"/>
      <c r="B16" s="31"/>
      <c r="C16" s="34" t="s">
        <v>20</v>
      </c>
      <c r="D16" s="33"/>
      <c r="E16" s="33"/>
      <c r="F16" s="33"/>
      <c r="G16" s="33"/>
      <c r="H16" s="33"/>
      <c r="I16" s="33"/>
      <c r="J16" s="33"/>
      <c r="K16" s="33"/>
      <c r="L16" s="11"/>
      <c r="M16" s="9"/>
      <c r="N16" s="10"/>
      <c r="O16" s="1"/>
      <c r="P16" s="12"/>
      <c r="Q16" s="12"/>
      <c r="R16" s="12"/>
      <c r="S16" s="12"/>
      <c r="T16" s="12"/>
      <c r="U16" s="12"/>
      <c r="V16" s="1"/>
      <c r="W16" s="1"/>
      <c r="X16" s="1"/>
      <c r="Y16" s="1"/>
      <c r="Z16" s="1"/>
    </row>
    <row r="17" spans="1:26" s="30" customFormat="1" ht="18" hidden="1" customHeight="1" x14ac:dyDescent="0.4">
      <c r="A17" s="1"/>
      <c r="B17" s="31"/>
      <c r="C17" s="34" t="s">
        <v>21</v>
      </c>
      <c r="D17" s="33"/>
      <c r="E17" s="33"/>
      <c r="F17" s="33"/>
      <c r="G17" s="33"/>
      <c r="H17" s="33"/>
      <c r="I17" s="33"/>
      <c r="J17" s="33"/>
      <c r="K17" s="33"/>
      <c r="L17" s="11"/>
      <c r="M17" s="9"/>
      <c r="N17" s="10"/>
      <c r="O17" s="1"/>
      <c r="P17" s="12"/>
      <c r="Q17" s="12"/>
      <c r="R17" s="12"/>
      <c r="S17" s="12"/>
      <c r="T17" s="12"/>
      <c r="U17" s="12"/>
      <c r="V17" s="1"/>
      <c r="W17" s="1"/>
      <c r="X17" s="1"/>
      <c r="Y17" s="1"/>
      <c r="Z17" s="1"/>
    </row>
    <row r="18" spans="1:26" s="30" customFormat="1" ht="18" hidden="1" customHeight="1" x14ac:dyDescent="0.4">
      <c r="A18" s="1"/>
      <c r="B18" s="31"/>
      <c r="C18" s="34" t="s">
        <v>22</v>
      </c>
      <c r="D18" s="33"/>
      <c r="E18" s="33"/>
      <c r="F18" s="33"/>
      <c r="G18" s="33"/>
      <c r="H18" s="33"/>
      <c r="I18" s="33"/>
      <c r="J18" s="33"/>
      <c r="K18" s="33"/>
      <c r="L18" s="11"/>
      <c r="M18" s="9"/>
      <c r="N18" s="10"/>
      <c r="O18" s="1"/>
      <c r="P18" s="12"/>
      <c r="Q18" s="12"/>
      <c r="R18" s="12"/>
      <c r="S18" s="12"/>
      <c r="T18" s="12"/>
      <c r="U18" s="12"/>
      <c r="V18" s="1"/>
      <c r="W18" s="1"/>
      <c r="X18" s="1"/>
      <c r="Y18" s="1"/>
      <c r="Z18" s="1"/>
    </row>
    <row r="19" spans="1:26" s="30" customFormat="1" ht="18" hidden="1" customHeight="1" x14ac:dyDescent="0.4">
      <c r="A19" s="1"/>
      <c r="B19" s="31"/>
      <c r="C19" s="34" t="s">
        <v>23</v>
      </c>
      <c r="D19" s="33"/>
      <c r="E19" s="33"/>
      <c r="F19" s="33"/>
      <c r="G19" s="33"/>
      <c r="H19" s="33"/>
      <c r="I19" s="33"/>
      <c r="J19" s="33"/>
      <c r="K19" s="33"/>
      <c r="L19" s="11"/>
      <c r="M19" s="9"/>
      <c r="N19" s="10"/>
      <c r="O19" s="1"/>
      <c r="P19" s="12"/>
      <c r="Q19" s="12"/>
      <c r="R19" s="12"/>
      <c r="S19" s="12"/>
      <c r="T19" s="12"/>
      <c r="U19" s="12"/>
      <c r="V19" s="1"/>
      <c r="W19" s="1"/>
      <c r="X19" s="1"/>
      <c r="Y19" s="1"/>
      <c r="Z19" s="1"/>
    </row>
    <row r="20" spans="1:26" s="30" customFormat="1" ht="18" hidden="1" customHeight="1" x14ac:dyDescent="0.4">
      <c r="A20" s="1"/>
      <c r="B20" s="31"/>
      <c r="C20" s="34" t="s">
        <v>24</v>
      </c>
      <c r="D20" s="33"/>
      <c r="E20" s="33"/>
      <c r="F20" s="33"/>
      <c r="G20" s="33"/>
      <c r="H20" s="33"/>
      <c r="I20" s="33"/>
      <c r="J20" s="33"/>
      <c r="K20" s="33"/>
      <c r="L20" s="11"/>
      <c r="M20" s="9"/>
      <c r="N20" s="10"/>
      <c r="O20" s="1"/>
      <c r="P20" s="12"/>
      <c r="Q20" s="12"/>
      <c r="R20" s="12"/>
      <c r="S20" s="12"/>
      <c r="T20" s="12"/>
      <c r="U20" s="12"/>
      <c r="V20" s="1"/>
      <c r="W20" s="1"/>
      <c r="X20" s="1"/>
      <c r="Y20" s="1"/>
      <c r="Z20" s="1"/>
    </row>
    <row r="21" spans="1:26" s="30" customFormat="1" ht="18" hidden="1" customHeight="1" x14ac:dyDescent="0.4">
      <c r="A21" s="1"/>
      <c r="B21" s="31"/>
      <c r="C21" s="34" t="s">
        <v>25</v>
      </c>
      <c r="D21" s="33"/>
      <c r="E21" s="33"/>
      <c r="F21" s="33"/>
      <c r="G21" s="33"/>
      <c r="H21" s="33"/>
      <c r="I21" s="33"/>
      <c r="J21" s="33"/>
      <c r="K21" s="33"/>
      <c r="L21" s="11"/>
      <c r="M21" s="9"/>
      <c r="N21" s="10"/>
      <c r="O21" s="1"/>
      <c r="P21" s="12"/>
      <c r="Q21" s="12"/>
      <c r="R21" s="12"/>
      <c r="S21" s="12"/>
      <c r="T21" s="12"/>
      <c r="U21" s="12"/>
      <c r="V21" s="1"/>
      <c r="W21" s="1"/>
      <c r="X21" s="1"/>
      <c r="Y21" s="1"/>
      <c r="Z21" s="1"/>
    </row>
    <row r="22" spans="1:26" s="30" customFormat="1" ht="18" hidden="1" customHeight="1" x14ac:dyDescent="0.4">
      <c r="A22" s="1"/>
      <c r="B22" s="31"/>
      <c r="C22" s="34" t="s">
        <v>26</v>
      </c>
      <c r="D22" s="33"/>
      <c r="E22" s="33"/>
      <c r="F22" s="33"/>
      <c r="G22" s="33"/>
      <c r="H22" s="33"/>
      <c r="I22" s="33"/>
      <c r="J22" s="33"/>
      <c r="K22" s="33"/>
      <c r="L22" s="11"/>
      <c r="M22" s="9"/>
      <c r="N22" s="10"/>
      <c r="O22" s="1"/>
      <c r="P22" s="12"/>
      <c r="Q22" s="12"/>
      <c r="R22" s="12"/>
      <c r="S22" s="12"/>
      <c r="T22" s="12"/>
      <c r="U22" s="12"/>
      <c r="V22" s="1"/>
      <c r="W22" s="1"/>
      <c r="X22" s="1"/>
      <c r="Y22" s="1"/>
      <c r="Z22" s="1"/>
    </row>
    <row r="23" spans="1:26" s="30" customFormat="1" ht="18" hidden="1" customHeight="1" x14ac:dyDescent="0.4">
      <c r="A23" s="1"/>
      <c r="B23" s="31"/>
      <c r="C23" s="34" t="s">
        <v>27</v>
      </c>
      <c r="D23" s="33"/>
      <c r="E23" s="33"/>
      <c r="F23" s="33"/>
      <c r="G23" s="33"/>
      <c r="H23" s="33"/>
      <c r="I23" s="33"/>
      <c r="J23" s="33"/>
      <c r="K23" s="33"/>
      <c r="L23" s="11"/>
      <c r="M23" s="9"/>
      <c r="N23" s="10"/>
      <c r="O23" s="1"/>
      <c r="P23" s="12"/>
      <c r="Q23" s="12"/>
      <c r="R23" s="12"/>
      <c r="S23" s="12"/>
      <c r="T23" s="12"/>
      <c r="U23" s="12"/>
      <c r="V23" s="1"/>
      <c r="W23" s="1"/>
      <c r="X23" s="1"/>
      <c r="Y23" s="1"/>
      <c r="Z23" s="1"/>
    </row>
    <row r="24" spans="1:26" s="30" customFormat="1" ht="18" hidden="1" customHeight="1" x14ac:dyDescent="0.4">
      <c r="A24" s="1"/>
      <c r="B24" s="31"/>
      <c r="C24" s="34" t="s">
        <v>28</v>
      </c>
      <c r="D24" s="33"/>
      <c r="E24" s="33"/>
      <c r="F24" s="33"/>
      <c r="G24" s="33"/>
      <c r="H24" s="33"/>
      <c r="I24" s="33"/>
      <c r="J24" s="33"/>
      <c r="K24" s="33"/>
      <c r="L24" s="11"/>
      <c r="M24" s="9"/>
      <c r="N24" s="10"/>
      <c r="O24" s="1"/>
      <c r="P24" s="12"/>
      <c r="Q24" s="12"/>
      <c r="R24" s="12"/>
      <c r="S24" s="12"/>
      <c r="T24" s="12"/>
      <c r="U24" s="12"/>
      <c r="V24" s="1"/>
      <c r="W24" s="1"/>
      <c r="X24" s="1"/>
      <c r="Y24" s="1"/>
      <c r="Z24" s="1"/>
    </row>
    <row r="25" spans="1:26" s="30" customFormat="1" ht="18" hidden="1" customHeight="1" x14ac:dyDescent="0.4">
      <c r="A25" s="1"/>
      <c r="B25" s="31"/>
      <c r="C25" s="34" t="s">
        <v>29</v>
      </c>
      <c r="D25" s="33"/>
      <c r="E25" s="33"/>
      <c r="F25" s="33"/>
      <c r="G25" s="33"/>
      <c r="H25" s="33"/>
      <c r="I25" s="33"/>
      <c r="J25" s="33"/>
      <c r="K25" s="33"/>
      <c r="L25" s="11"/>
      <c r="M25" s="9"/>
      <c r="N25" s="10"/>
      <c r="O25" s="1"/>
      <c r="P25" s="12"/>
      <c r="Q25" s="12"/>
      <c r="R25" s="12"/>
      <c r="S25" s="12"/>
      <c r="T25" s="12"/>
      <c r="U25" s="12"/>
      <c r="V25" s="1"/>
      <c r="W25" s="1"/>
      <c r="X25" s="1"/>
      <c r="Y25" s="1"/>
      <c r="Z25" s="1"/>
    </row>
    <row r="26" spans="1:26" s="30" customFormat="1" ht="18" hidden="1" customHeight="1" x14ac:dyDescent="0.4">
      <c r="A26" s="1"/>
      <c r="B26" s="31"/>
      <c r="C26" s="34" t="s">
        <v>30</v>
      </c>
      <c r="D26" s="33"/>
      <c r="E26" s="33"/>
      <c r="F26" s="33"/>
      <c r="G26" s="33"/>
      <c r="H26" s="33"/>
      <c r="I26" s="33"/>
      <c r="J26" s="33"/>
      <c r="K26" s="33"/>
      <c r="L26" s="11"/>
      <c r="M26" s="9"/>
      <c r="N26" s="10"/>
      <c r="O26" s="1"/>
      <c r="P26" s="12"/>
      <c r="Q26" s="12"/>
      <c r="R26" s="12"/>
      <c r="S26" s="12"/>
      <c r="T26" s="12"/>
      <c r="U26" s="12"/>
      <c r="V26" s="1"/>
      <c r="W26" s="1"/>
      <c r="X26" s="1"/>
      <c r="Y26" s="1"/>
      <c r="Z26" s="1"/>
    </row>
    <row r="27" spans="1:26" s="30" customFormat="1" ht="18" hidden="1" customHeight="1" x14ac:dyDescent="0.4">
      <c r="A27" s="1"/>
      <c r="B27" s="31"/>
      <c r="C27" s="34" t="s">
        <v>31</v>
      </c>
      <c r="D27" s="33"/>
      <c r="E27" s="33"/>
      <c r="F27" s="33"/>
      <c r="G27" s="33"/>
      <c r="H27" s="33"/>
      <c r="I27" s="33"/>
      <c r="J27" s="33"/>
      <c r="K27" s="33"/>
      <c r="L27" s="11"/>
      <c r="M27" s="9"/>
      <c r="N27" s="10"/>
      <c r="O27" s="1"/>
      <c r="P27" s="12"/>
      <c r="Q27" s="12"/>
      <c r="R27" s="12"/>
      <c r="S27" s="12"/>
      <c r="T27" s="12"/>
      <c r="U27" s="12"/>
      <c r="V27" s="1"/>
      <c r="W27" s="1"/>
      <c r="X27" s="1"/>
      <c r="Y27" s="1"/>
      <c r="Z27" s="1"/>
    </row>
    <row r="28" spans="1:26" s="30" customFormat="1" ht="18" hidden="1" customHeight="1" x14ac:dyDescent="0.4">
      <c r="A28" s="1"/>
      <c r="B28" s="31"/>
      <c r="C28" s="34" t="s">
        <v>32</v>
      </c>
      <c r="D28" s="33"/>
      <c r="E28" s="33"/>
      <c r="F28" s="33"/>
      <c r="G28" s="33"/>
      <c r="H28" s="33"/>
      <c r="I28" s="33"/>
      <c r="J28" s="33"/>
      <c r="K28" s="33"/>
      <c r="L28" s="11"/>
      <c r="M28" s="9"/>
      <c r="N28" s="10"/>
      <c r="O28" s="1"/>
      <c r="P28" s="12"/>
      <c r="Q28" s="12"/>
      <c r="R28" s="12"/>
      <c r="S28" s="12"/>
      <c r="T28" s="12"/>
      <c r="U28" s="12"/>
      <c r="V28" s="1"/>
      <c r="W28" s="1"/>
      <c r="X28" s="1"/>
      <c r="Y28" s="1"/>
      <c r="Z28" s="1"/>
    </row>
    <row r="29" spans="1:26" s="30" customFormat="1" ht="18" hidden="1" customHeight="1" x14ac:dyDescent="0.4">
      <c r="A29" s="1"/>
      <c r="B29" s="31"/>
      <c r="C29" s="34" t="s">
        <v>33</v>
      </c>
      <c r="D29" s="33"/>
      <c r="E29" s="33"/>
      <c r="F29" s="33"/>
      <c r="G29" s="33"/>
      <c r="H29" s="33"/>
      <c r="I29" s="33"/>
      <c r="J29" s="33"/>
      <c r="K29" s="33"/>
      <c r="L29" s="11"/>
      <c r="M29" s="9"/>
      <c r="N29" s="10"/>
      <c r="O29" s="1"/>
      <c r="P29" s="12"/>
      <c r="Q29" s="12"/>
      <c r="R29" s="12"/>
      <c r="S29" s="12"/>
      <c r="T29" s="12"/>
      <c r="U29" s="12"/>
      <c r="V29" s="1"/>
      <c r="W29" s="1"/>
      <c r="X29" s="1"/>
      <c r="Y29" s="1"/>
      <c r="Z29" s="1"/>
    </row>
    <row r="30" spans="1:26" s="30" customFormat="1" ht="18" hidden="1" customHeight="1" x14ac:dyDescent="0.4">
      <c r="A30" s="1"/>
      <c r="B30" s="31"/>
      <c r="C30" s="34" t="s">
        <v>15</v>
      </c>
      <c r="D30" s="33"/>
      <c r="E30" s="33"/>
      <c r="F30" s="33"/>
      <c r="G30" s="33"/>
      <c r="H30" s="33"/>
      <c r="I30" s="33"/>
      <c r="J30" s="33"/>
      <c r="K30" s="33"/>
      <c r="L30" s="11"/>
      <c r="M30" s="9"/>
      <c r="N30" s="10"/>
      <c r="O30" s="1"/>
      <c r="P30" s="12"/>
      <c r="Q30" s="12"/>
      <c r="R30" s="12"/>
      <c r="S30" s="12"/>
      <c r="T30" s="12"/>
      <c r="U30" s="12"/>
      <c r="V30" s="1"/>
      <c r="W30" s="1"/>
      <c r="X30" s="1"/>
      <c r="Y30" s="1"/>
      <c r="Z30" s="1"/>
    </row>
    <row r="31" spans="1:26" s="30" customFormat="1" ht="18" hidden="1" customHeight="1" x14ac:dyDescent="0.4">
      <c r="A31" s="1"/>
      <c r="B31" s="31"/>
      <c r="C31" s="34" t="s">
        <v>16</v>
      </c>
      <c r="D31" s="33"/>
      <c r="E31" s="33"/>
      <c r="F31" s="33"/>
      <c r="G31" s="33"/>
      <c r="H31" s="33"/>
      <c r="I31" s="33"/>
      <c r="J31" s="33"/>
      <c r="K31" s="33"/>
      <c r="L31" s="11"/>
      <c r="M31" s="9"/>
      <c r="N31" s="10"/>
      <c r="O31" s="1"/>
      <c r="P31" s="12"/>
      <c r="Q31" s="12"/>
      <c r="R31" s="12"/>
      <c r="S31" s="12"/>
      <c r="T31" s="12"/>
      <c r="U31" s="12"/>
      <c r="V31" s="1"/>
      <c r="W31" s="1"/>
      <c r="X31" s="1"/>
      <c r="Y31" s="1"/>
      <c r="Z31" s="1"/>
    </row>
    <row r="32" spans="1:26" s="30" customFormat="1" ht="18" hidden="1" customHeight="1" x14ac:dyDescent="0.4">
      <c r="A32" s="1"/>
      <c r="B32" s="31"/>
      <c r="C32" s="34" t="s">
        <v>34</v>
      </c>
      <c r="D32" s="33"/>
      <c r="E32" s="33"/>
      <c r="F32" s="33"/>
      <c r="G32" s="33"/>
      <c r="H32" s="33"/>
      <c r="I32" s="33"/>
      <c r="J32" s="33"/>
      <c r="K32" s="33"/>
      <c r="L32" s="11"/>
      <c r="M32" s="9"/>
      <c r="N32" s="10"/>
      <c r="O32" s="1"/>
      <c r="P32" s="12"/>
      <c r="Q32" s="12"/>
      <c r="R32" s="12"/>
      <c r="S32" s="12"/>
      <c r="T32" s="12"/>
      <c r="U32" s="12"/>
      <c r="V32" s="1"/>
      <c r="W32" s="1"/>
      <c r="X32" s="1"/>
      <c r="Y32" s="1"/>
      <c r="Z32" s="1"/>
    </row>
    <row r="33" spans="1:26" s="30" customFormat="1" ht="18" hidden="1" customHeight="1" x14ac:dyDescent="0.4">
      <c r="A33" s="1"/>
      <c r="B33" s="31"/>
      <c r="C33" s="34" t="s">
        <v>35</v>
      </c>
      <c r="D33" s="33"/>
      <c r="E33" s="33"/>
      <c r="F33" s="33"/>
      <c r="G33" s="33"/>
      <c r="H33" s="33"/>
      <c r="I33" s="33"/>
      <c r="J33" s="33"/>
      <c r="K33" s="33"/>
      <c r="L33" s="11"/>
      <c r="M33" s="9"/>
      <c r="N33" s="10"/>
      <c r="O33" s="1"/>
      <c r="P33" s="12"/>
      <c r="Q33" s="12"/>
      <c r="R33" s="12"/>
      <c r="S33" s="12"/>
      <c r="T33" s="12"/>
      <c r="U33" s="12"/>
      <c r="V33" s="1"/>
      <c r="W33" s="1"/>
      <c r="X33" s="1"/>
      <c r="Y33" s="1"/>
      <c r="Z33" s="1"/>
    </row>
    <row r="34" spans="1:26" s="30" customFormat="1" ht="18" hidden="1" customHeight="1" x14ac:dyDescent="0.4">
      <c r="A34" s="1"/>
      <c r="B34" s="31"/>
      <c r="C34" s="34" t="s">
        <v>36</v>
      </c>
      <c r="D34" s="33"/>
      <c r="E34" s="33"/>
      <c r="F34" s="33"/>
      <c r="G34" s="33"/>
      <c r="H34" s="33"/>
      <c r="I34" s="33"/>
      <c r="J34" s="33"/>
      <c r="K34" s="33"/>
      <c r="L34" s="11"/>
      <c r="M34" s="9"/>
      <c r="N34" s="10"/>
      <c r="O34" s="1"/>
      <c r="P34" s="12"/>
      <c r="Q34" s="12"/>
      <c r="R34" s="12"/>
      <c r="S34" s="12"/>
      <c r="T34" s="12"/>
      <c r="U34" s="12"/>
      <c r="V34" s="1"/>
      <c r="W34" s="1"/>
      <c r="X34" s="1"/>
      <c r="Y34" s="1"/>
      <c r="Z34" s="1"/>
    </row>
    <row r="35" spans="1:26" s="30" customFormat="1" ht="18" hidden="1" customHeight="1" x14ac:dyDescent="0.4">
      <c r="A35" s="1"/>
      <c r="B35" s="31"/>
      <c r="C35" s="34" t="s">
        <v>37</v>
      </c>
      <c r="D35" s="33"/>
      <c r="E35" s="33"/>
      <c r="F35" s="33"/>
      <c r="G35" s="33"/>
      <c r="H35" s="33"/>
      <c r="I35" s="33"/>
      <c r="J35" s="33"/>
      <c r="K35" s="33"/>
      <c r="L35" s="11"/>
      <c r="M35" s="9"/>
      <c r="N35" s="10"/>
      <c r="O35" s="1"/>
      <c r="P35" s="12"/>
      <c r="Q35" s="12"/>
      <c r="R35" s="12"/>
      <c r="S35" s="12"/>
      <c r="T35" s="12"/>
      <c r="U35" s="12"/>
      <c r="V35" s="1"/>
      <c r="W35" s="1"/>
      <c r="X35" s="1"/>
      <c r="Y35" s="1"/>
      <c r="Z35" s="1"/>
    </row>
    <row r="36" spans="1:26" s="30" customFormat="1" ht="18" hidden="1" customHeight="1" x14ac:dyDescent="0.4">
      <c r="A36" s="1"/>
      <c r="B36" s="31"/>
      <c r="C36" s="34" t="s">
        <v>38</v>
      </c>
      <c r="D36" s="33"/>
      <c r="E36" s="33"/>
      <c r="F36" s="33"/>
      <c r="G36" s="33"/>
      <c r="H36" s="33"/>
      <c r="I36" s="33"/>
      <c r="J36" s="33"/>
      <c r="K36" s="33"/>
      <c r="L36" s="11"/>
      <c r="M36" s="9"/>
      <c r="N36" s="10"/>
      <c r="O36" s="1"/>
      <c r="P36" s="12"/>
      <c r="Q36" s="12"/>
      <c r="R36" s="12"/>
      <c r="S36" s="12"/>
      <c r="T36" s="12"/>
      <c r="U36" s="12"/>
      <c r="V36" s="1"/>
      <c r="W36" s="1"/>
      <c r="X36" s="1"/>
      <c r="Y36" s="1"/>
      <c r="Z36" s="1"/>
    </row>
    <row r="37" spans="1:26" s="30" customFormat="1" ht="18" hidden="1" customHeight="1" x14ac:dyDescent="0.4">
      <c r="A37" s="1"/>
      <c r="B37" s="31"/>
      <c r="C37" s="34" t="s">
        <v>39</v>
      </c>
      <c r="D37" s="33"/>
      <c r="E37" s="33"/>
      <c r="F37" s="33"/>
      <c r="G37" s="33"/>
      <c r="H37" s="33"/>
      <c r="I37" s="33"/>
      <c r="J37" s="33"/>
      <c r="K37" s="33"/>
      <c r="L37" s="11"/>
      <c r="M37" s="9"/>
      <c r="N37" s="10"/>
      <c r="O37" s="1"/>
      <c r="P37" s="12"/>
      <c r="Q37" s="12"/>
      <c r="R37" s="12"/>
      <c r="S37" s="12"/>
      <c r="T37" s="12"/>
      <c r="U37" s="12"/>
      <c r="V37" s="1"/>
      <c r="W37" s="1"/>
      <c r="X37" s="1"/>
      <c r="Y37" s="1"/>
      <c r="Z37" s="1"/>
    </row>
    <row r="38" spans="1:26" s="30" customFormat="1" ht="18" hidden="1" customHeight="1" x14ac:dyDescent="0.4">
      <c r="A38" s="1"/>
      <c r="B38" s="31"/>
      <c r="C38" s="34" t="s">
        <v>40</v>
      </c>
      <c r="D38" s="33"/>
      <c r="E38" s="33"/>
      <c r="F38" s="33"/>
      <c r="G38" s="33"/>
      <c r="H38" s="33"/>
      <c r="I38" s="33"/>
      <c r="J38" s="33"/>
      <c r="K38" s="33"/>
      <c r="L38" s="11"/>
      <c r="M38" s="9"/>
      <c r="N38" s="10"/>
      <c r="O38" s="1"/>
      <c r="P38" s="12"/>
      <c r="Q38" s="12"/>
      <c r="R38" s="12"/>
      <c r="S38" s="12"/>
      <c r="T38" s="12"/>
      <c r="U38" s="12"/>
      <c r="V38" s="1"/>
      <c r="W38" s="1"/>
      <c r="X38" s="1"/>
      <c r="Y38" s="1"/>
      <c r="Z38" s="1"/>
    </row>
    <row r="39" spans="1:26" s="30" customFormat="1" ht="18" hidden="1" customHeight="1" x14ac:dyDescent="0.4">
      <c r="A39" s="1"/>
      <c r="B39" s="31"/>
      <c r="C39" s="34" t="s">
        <v>7</v>
      </c>
      <c r="D39" s="33"/>
      <c r="E39" s="33"/>
      <c r="F39" s="33"/>
      <c r="G39" s="33"/>
      <c r="H39" s="33"/>
      <c r="I39" s="33"/>
      <c r="J39" s="33"/>
      <c r="K39" s="33"/>
      <c r="L39" s="11"/>
      <c r="M39" s="9"/>
      <c r="N39" s="10"/>
      <c r="O39" s="1"/>
      <c r="P39" s="12"/>
      <c r="Q39" s="12"/>
      <c r="R39" s="12"/>
      <c r="S39" s="12"/>
      <c r="T39" s="12"/>
      <c r="U39" s="12"/>
      <c r="V39" s="1"/>
      <c r="W39" s="1"/>
      <c r="X39" s="1"/>
      <c r="Y39" s="1"/>
      <c r="Z39" s="1"/>
    </row>
    <row r="40" spans="1:26" ht="5.0999999999999996" customHeight="1" x14ac:dyDescent="0.25">
      <c r="A40" s="1"/>
      <c r="B40" s="13"/>
      <c r="C40" s="14"/>
      <c r="D40" s="14"/>
      <c r="E40" s="14"/>
      <c r="F40" s="14"/>
      <c r="G40" s="14"/>
      <c r="H40" s="14"/>
      <c r="I40" s="14"/>
      <c r="J40" s="15"/>
      <c r="K40" s="15"/>
      <c r="L40" s="11"/>
      <c r="M40" s="10"/>
      <c r="N40" s="10"/>
      <c r="O40" s="1"/>
      <c r="P40" s="12"/>
      <c r="Q40" s="12"/>
      <c r="R40" s="12"/>
      <c r="S40" s="12"/>
      <c r="T40" s="12"/>
      <c r="U40" s="12"/>
      <c r="V40" s="1"/>
      <c r="W40" s="1"/>
      <c r="X40" s="1"/>
      <c r="Y40" s="1"/>
      <c r="Z40" s="1"/>
    </row>
    <row r="41" spans="1:26" ht="53.25" customHeight="1" x14ac:dyDescent="0.4">
      <c r="A41" s="1"/>
      <c r="B41" s="43" t="s">
        <v>8</v>
      </c>
      <c r="C41" s="44"/>
      <c r="D41" s="44"/>
      <c r="E41" s="44"/>
      <c r="F41" s="44"/>
      <c r="G41" s="44"/>
      <c r="H41" s="44"/>
      <c r="I41" s="44"/>
      <c r="J41" s="44"/>
      <c r="K41" s="4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1"/>
      <c r="B42" s="16"/>
      <c r="C42" s="17"/>
      <c r="D42" s="18"/>
      <c r="E42" s="55" t="s">
        <v>9</v>
      </c>
      <c r="F42" s="38"/>
      <c r="G42" s="38"/>
      <c r="H42" s="38"/>
      <c r="I42" s="39"/>
      <c r="J42" s="19"/>
      <c r="K42" s="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1.25" customHeight="1" x14ac:dyDescent="0.25">
      <c r="A43" s="1" t="e">
        <f>INDEX($A$44:$A$73,MATCH($C$9,B$44:$B$73,0),1)</f>
        <v>#N/A</v>
      </c>
      <c r="B43" s="56" t="s">
        <v>10</v>
      </c>
      <c r="C43" s="50"/>
      <c r="D43" s="51"/>
      <c r="E43" s="4" t="s">
        <v>0</v>
      </c>
      <c r="F43" s="4" t="s">
        <v>1</v>
      </c>
      <c r="G43" s="4" t="s">
        <v>2</v>
      </c>
      <c r="H43" s="4" t="s">
        <v>3</v>
      </c>
      <c r="I43" s="4" t="s">
        <v>4</v>
      </c>
      <c r="J43" s="57" t="s">
        <v>11</v>
      </c>
      <c r="K43" s="5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21">
        <v>1</v>
      </c>
      <c r="B44" s="22" t="s">
        <v>12</v>
      </c>
      <c r="C44" s="23"/>
      <c r="D44" s="23"/>
      <c r="E44" s="24">
        <v>2</v>
      </c>
      <c r="F44" s="24">
        <v>2</v>
      </c>
      <c r="G44" s="24">
        <v>1</v>
      </c>
      <c r="H44" s="24">
        <v>3</v>
      </c>
      <c r="I44" s="24">
        <v>3</v>
      </c>
      <c r="J44" s="25" t="str">
        <f t="shared" ref="J44:J73" si="0">IF(OR($C$5="",$D$5="",$E$5="",$F$5="",$G$5=""),"",(E44*$C$5+F44*$D$5+G44*$E$5+H44*$F$5+I44*$G$5)/SUM(E44:I44))</f>
        <v/>
      </c>
      <c r="K44" s="2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21">
        <v>2</v>
      </c>
      <c r="B45" s="22" t="s">
        <v>13</v>
      </c>
      <c r="C45" s="23"/>
      <c r="D45" s="23"/>
      <c r="E45" s="24">
        <v>2</v>
      </c>
      <c r="F45" s="24">
        <v>2</v>
      </c>
      <c r="G45" s="24">
        <v>4</v>
      </c>
      <c r="H45" s="24">
        <v>4</v>
      </c>
      <c r="I45" s="24">
        <v>4</v>
      </c>
      <c r="J45" s="25" t="str">
        <f t="shared" si="0"/>
        <v/>
      </c>
      <c r="K45" s="2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21">
        <v>3</v>
      </c>
      <c r="B46" s="22" t="s">
        <v>14</v>
      </c>
      <c r="C46" s="23"/>
      <c r="D46" s="23"/>
      <c r="E46" s="24">
        <v>5</v>
      </c>
      <c r="F46" s="24">
        <v>3</v>
      </c>
      <c r="G46" s="24">
        <v>1</v>
      </c>
      <c r="H46" s="24">
        <v>2</v>
      </c>
      <c r="I46" s="24">
        <v>5</v>
      </c>
      <c r="J46" s="25" t="str">
        <f t="shared" si="0"/>
        <v/>
      </c>
      <c r="K46" s="2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21">
        <v>4</v>
      </c>
      <c r="B47" s="22" t="s">
        <v>17</v>
      </c>
      <c r="C47" s="23"/>
      <c r="D47" s="23"/>
      <c r="E47" s="24">
        <v>2</v>
      </c>
      <c r="F47" s="24">
        <v>2</v>
      </c>
      <c r="G47" s="24">
        <v>3</v>
      </c>
      <c r="H47" s="24">
        <v>2</v>
      </c>
      <c r="I47" s="24">
        <v>3</v>
      </c>
      <c r="J47" s="25" t="str">
        <f t="shared" si="0"/>
        <v/>
      </c>
      <c r="K47" s="2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21">
        <v>5</v>
      </c>
      <c r="B48" s="22" t="s">
        <v>18</v>
      </c>
      <c r="C48" s="23"/>
      <c r="D48" s="23"/>
      <c r="E48" s="24">
        <v>2</v>
      </c>
      <c r="F48" s="24">
        <v>2</v>
      </c>
      <c r="G48" s="24">
        <v>3</v>
      </c>
      <c r="H48" s="24">
        <v>2</v>
      </c>
      <c r="I48" s="24">
        <v>3</v>
      </c>
      <c r="J48" s="25" t="str">
        <f t="shared" si="0"/>
        <v/>
      </c>
      <c r="K48" s="2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21">
        <v>6</v>
      </c>
      <c r="B49" s="27" t="s">
        <v>19</v>
      </c>
      <c r="C49" s="28"/>
      <c r="D49" s="28"/>
      <c r="E49" s="24">
        <v>3</v>
      </c>
      <c r="F49" s="24">
        <v>3</v>
      </c>
      <c r="G49" s="24">
        <v>1</v>
      </c>
      <c r="H49" s="24">
        <v>1</v>
      </c>
      <c r="I49" s="24">
        <v>3</v>
      </c>
      <c r="J49" s="25" t="str">
        <f t="shared" si="0"/>
        <v/>
      </c>
      <c r="K49" s="2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21">
        <v>7</v>
      </c>
      <c r="B50" s="27" t="s">
        <v>20</v>
      </c>
      <c r="C50" s="28"/>
      <c r="D50" s="28"/>
      <c r="E50" s="24">
        <v>2</v>
      </c>
      <c r="F50" s="24">
        <v>1</v>
      </c>
      <c r="G50" s="24">
        <v>3</v>
      </c>
      <c r="H50" s="24">
        <v>3</v>
      </c>
      <c r="I50" s="24">
        <v>2</v>
      </c>
      <c r="J50" s="25" t="str">
        <f t="shared" si="0"/>
        <v/>
      </c>
      <c r="K50" s="2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21">
        <v>8</v>
      </c>
      <c r="B51" s="27" t="s">
        <v>21</v>
      </c>
      <c r="C51" s="28"/>
      <c r="D51" s="28"/>
      <c r="E51" s="24">
        <v>2</v>
      </c>
      <c r="F51" s="24">
        <v>2</v>
      </c>
      <c r="G51" s="24">
        <v>3</v>
      </c>
      <c r="H51" s="24">
        <v>3</v>
      </c>
      <c r="I51" s="24">
        <v>2</v>
      </c>
      <c r="J51" s="25" t="str">
        <f t="shared" si="0"/>
        <v/>
      </c>
      <c r="K51" s="2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21">
        <v>9</v>
      </c>
      <c r="B52" s="27" t="s">
        <v>22</v>
      </c>
      <c r="C52" s="28"/>
      <c r="D52" s="28"/>
      <c r="E52" s="24">
        <v>2</v>
      </c>
      <c r="F52" s="24">
        <v>2</v>
      </c>
      <c r="G52" s="24">
        <v>3</v>
      </c>
      <c r="H52" s="24">
        <v>3</v>
      </c>
      <c r="I52" s="24">
        <v>2</v>
      </c>
      <c r="J52" s="25" t="str">
        <f t="shared" si="0"/>
        <v/>
      </c>
      <c r="K52" s="2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21">
        <v>10</v>
      </c>
      <c r="B53" s="27" t="s">
        <v>23</v>
      </c>
      <c r="C53" s="28"/>
      <c r="D53" s="28"/>
      <c r="E53" s="24">
        <v>1</v>
      </c>
      <c r="F53" s="24">
        <v>1</v>
      </c>
      <c r="G53" s="24">
        <v>3</v>
      </c>
      <c r="H53" s="24">
        <v>4</v>
      </c>
      <c r="I53" s="24">
        <v>3</v>
      </c>
      <c r="J53" s="25" t="str">
        <f t="shared" si="0"/>
        <v/>
      </c>
      <c r="K53" s="2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21">
        <v>11</v>
      </c>
      <c r="B54" s="27" t="s">
        <v>24</v>
      </c>
      <c r="C54" s="28"/>
      <c r="D54" s="28"/>
      <c r="E54" s="24">
        <v>1</v>
      </c>
      <c r="F54" s="24">
        <v>1</v>
      </c>
      <c r="G54" s="24">
        <v>3</v>
      </c>
      <c r="H54" s="24">
        <v>4</v>
      </c>
      <c r="I54" s="24">
        <v>3</v>
      </c>
      <c r="J54" s="25" t="str">
        <f t="shared" si="0"/>
        <v/>
      </c>
      <c r="K54" s="2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21">
        <v>12</v>
      </c>
      <c r="B55" s="27" t="s">
        <v>25</v>
      </c>
      <c r="C55" s="28"/>
      <c r="D55" s="28"/>
      <c r="E55" s="24">
        <v>2</v>
      </c>
      <c r="F55" s="24">
        <v>1</v>
      </c>
      <c r="G55" s="24">
        <v>3</v>
      </c>
      <c r="H55" s="24">
        <v>3</v>
      </c>
      <c r="I55" s="24">
        <v>2</v>
      </c>
      <c r="J55" s="25" t="str">
        <f t="shared" si="0"/>
        <v/>
      </c>
      <c r="K55" s="2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21">
        <v>13</v>
      </c>
      <c r="B56" s="27" t="s">
        <v>26</v>
      </c>
      <c r="C56" s="28"/>
      <c r="D56" s="28"/>
      <c r="E56" s="24">
        <v>1</v>
      </c>
      <c r="F56" s="24">
        <v>1</v>
      </c>
      <c r="G56" s="24">
        <v>4</v>
      </c>
      <c r="H56" s="24">
        <v>4</v>
      </c>
      <c r="I56" s="24">
        <v>4</v>
      </c>
      <c r="J56" s="25" t="str">
        <f t="shared" si="0"/>
        <v/>
      </c>
      <c r="K56" s="2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21">
        <v>14</v>
      </c>
      <c r="B57" s="27" t="s">
        <v>27</v>
      </c>
      <c r="C57" s="28"/>
      <c r="D57" s="28"/>
      <c r="E57" s="24">
        <v>2</v>
      </c>
      <c r="F57" s="24">
        <v>2</v>
      </c>
      <c r="G57" s="24">
        <v>3</v>
      </c>
      <c r="H57" s="24">
        <v>3</v>
      </c>
      <c r="I57" s="24">
        <v>2</v>
      </c>
      <c r="J57" s="25" t="str">
        <f t="shared" si="0"/>
        <v/>
      </c>
      <c r="K57" s="2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21">
        <v>15</v>
      </c>
      <c r="B58" s="27" t="s">
        <v>28</v>
      </c>
      <c r="C58" s="28"/>
      <c r="D58" s="28"/>
      <c r="E58" s="24">
        <v>1</v>
      </c>
      <c r="F58" s="24">
        <v>1</v>
      </c>
      <c r="G58" s="24">
        <v>3</v>
      </c>
      <c r="H58" s="24">
        <v>3</v>
      </c>
      <c r="I58" s="24">
        <v>2</v>
      </c>
      <c r="J58" s="25" t="str">
        <f t="shared" si="0"/>
        <v/>
      </c>
      <c r="K58" s="2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21">
        <v>16</v>
      </c>
      <c r="B59" s="27" t="s">
        <v>29</v>
      </c>
      <c r="C59" s="28"/>
      <c r="D59" s="28"/>
      <c r="E59" s="24">
        <v>3</v>
      </c>
      <c r="F59" s="24">
        <v>3</v>
      </c>
      <c r="G59" s="24">
        <v>1</v>
      </c>
      <c r="H59" s="24">
        <v>1</v>
      </c>
      <c r="I59" s="24">
        <v>3</v>
      </c>
      <c r="J59" s="25" t="str">
        <f t="shared" si="0"/>
        <v/>
      </c>
      <c r="K59" s="2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21">
        <v>17</v>
      </c>
      <c r="B60" s="27" t="s">
        <v>30</v>
      </c>
      <c r="C60" s="28"/>
      <c r="D60" s="28"/>
      <c r="E60" s="24">
        <v>3</v>
      </c>
      <c r="F60" s="24">
        <v>3</v>
      </c>
      <c r="G60" s="24">
        <v>1</v>
      </c>
      <c r="H60" s="24">
        <v>1</v>
      </c>
      <c r="I60" s="24">
        <v>3</v>
      </c>
      <c r="J60" s="25" t="str">
        <f t="shared" si="0"/>
        <v/>
      </c>
      <c r="K60" s="2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21">
        <v>18</v>
      </c>
      <c r="B61" s="27" t="s">
        <v>31</v>
      </c>
      <c r="C61" s="28"/>
      <c r="D61" s="28"/>
      <c r="E61" s="24">
        <v>2</v>
      </c>
      <c r="F61" s="24">
        <v>1</v>
      </c>
      <c r="G61" s="24">
        <v>3</v>
      </c>
      <c r="H61" s="24">
        <v>3</v>
      </c>
      <c r="I61" s="24">
        <v>2</v>
      </c>
      <c r="J61" s="25" t="str">
        <f t="shared" si="0"/>
        <v/>
      </c>
      <c r="K61" s="2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21">
        <v>19</v>
      </c>
      <c r="B62" s="27" t="s">
        <v>32</v>
      </c>
      <c r="C62" s="28"/>
      <c r="D62" s="28"/>
      <c r="E62" s="24">
        <v>3</v>
      </c>
      <c r="F62" s="24">
        <v>3</v>
      </c>
      <c r="G62" s="24">
        <v>1</v>
      </c>
      <c r="H62" s="24">
        <v>1</v>
      </c>
      <c r="I62" s="24">
        <v>3</v>
      </c>
      <c r="J62" s="25" t="str">
        <f t="shared" si="0"/>
        <v/>
      </c>
      <c r="K62" s="2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21">
        <v>20</v>
      </c>
      <c r="B63" s="27" t="s">
        <v>33</v>
      </c>
      <c r="C63" s="28"/>
      <c r="D63" s="28"/>
      <c r="E63" s="24">
        <v>3</v>
      </c>
      <c r="F63" s="24">
        <v>3</v>
      </c>
      <c r="G63" s="24">
        <v>1</v>
      </c>
      <c r="H63" s="24">
        <v>1</v>
      </c>
      <c r="I63" s="24">
        <v>3</v>
      </c>
      <c r="J63" s="25" t="str">
        <f t="shared" si="0"/>
        <v/>
      </c>
      <c r="K63" s="2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21">
        <v>21</v>
      </c>
      <c r="B64" s="27" t="s">
        <v>15</v>
      </c>
      <c r="C64" s="28"/>
      <c r="D64" s="28"/>
      <c r="E64" s="24">
        <v>2</v>
      </c>
      <c r="F64" s="24">
        <v>2</v>
      </c>
      <c r="G64" s="24">
        <v>2</v>
      </c>
      <c r="H64" s="24">
        <v>3</v>
      </c>
      <c r="I64" s="24">
        <v>2</v>
      </c>
      <c r="J64" s="25" t="str">
        <f t="shared" si="0"/>
        <v/>
      </c>
      <c r="K64" s="2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21">
        <v>22</v>
      </c>
      <c r="B65" s="27" t="s">
        <v>16</v>
      </c>
      <c r="C65" s="28"/>
      <c r="D65" s="28"/>
      <c r="E65" s="24">
        <v>3</v>
      </c>
      <c r="F65" s="24">
        <v>3</v>
      </c>
      <c r="G65" s="24">
        <v>1</v>
      </c>
      <c r="H65" s="24">
        <v>1</v>
      </c>
      <c r="I65" s="24">
        <v>3</v>
      </c>
      <c r="J65" s="25" t="str">
        <f t="shared" si="0"/>
        <v/>
      </c>
      <c r="K65" s="2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21">
        <v>23</v>
      </c>
      <c r="B66" s="27" t="s">
        <v>34</v>
      </c>
      <c r="C66" s="28"/>
      <c r="D66" s="28"/>
      <c r="E66" s="24">
        <v>2</v>
      </c>
      <c r="F66" s="24">
        <v>1</v>
      </c>
      <c r="G66" s="24">
        <v>1</v>
      </c>
      <c r="H66" s="24">
        <v>4</v>
      </c>
      <c r="I66" s="24">
        <v>2</v>
      </c>
      <c r="J66" s="25" t="str">
        <f t="shared" si="0"/>
        <v/>
      </c>
      <c r="K66" s="2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21">
        <v>24</v>
      </c>
      <c r="B67" s="27" t="s">
        <v>35</v>
      </c>
      <c r="C67" s="28"/>
      <c r="D67" s="28"/>
      <c r="E67" s="24">
        <v>2</v>
      </c>
      <c r="F67" s="24">
        <v>1</v>
      </c>
      <c r="G67" s="24">
        <v>1</v>
      </c>
      <c r="H67" s="24">
        <v>3</v>
      </c>
      <c r="I67" s="24">
        <v>2</v>
      </c>
      <c r="J67" s="25" t="str">
        <f t="shared" si="0"/>
        <v/>
      </c>
      <c r="K67" s="2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21">
        <v>25</v>
      </c>
      <c r="B68" s="27" t="s">
        <v>36</v>
      </c>
      <c r="C68" s="28"/>
      <c r="D68" s="28"/>
      <c r="E68" s="24">
        <v>4</v>
      </c>
      <c r="F68" s="24">
        <v>2</v>
      </c>
      <c r="G68" s="24">
        <v>5</v>
      </c>
      <c r="H68" s="24">
        <v>2</v>
      </c>
      <c r="I68" s="24">
        <v>5</v>
      </c>
      <c r="J68" s="25" t="str">
        <f t="shared" si="0"/>
        <v/>
      </c>
      <c r="K68" s="2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21">
        <v>26</v>
      </c>
      <c r="B69" s="27" t="s">
        <v>37</v>
      </c>
      <c r="C69" s="28"/>
      <c r="D69" s="28"/>
      <c r="E69" s="24">
        <v>2</v>
      </c>
      <c r="F69" s="24">
        <v>2</v>
      </c>
      <c r="G69" s="24">
        <v>4</v>
      </c>
      <c r="H69" s="24">
        <v>3</v>
      </c>
      <c r="I69" s="24">
        <v>4</v>
      </c>
      <c r="J69" s="25" t="str">
        <f t="shared" si="0"/>
        <v/>
      </c>
      <c r="K69" s="2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21">
        <v>27</v>
      </c>
      <c r="B70" s="27" t="s">
        <v>38</v>
      </c>
      <c r="C70" s="28"/>
      <c r="D70" s="28"/>
      <c r="E70" s="24">
        <v>4</v>
      </c>
      <c r="F70" s="24">
        <v>2</v>
      </c>
      <c r="G70" s="24">
        <v>5</v>
      </c>
      <c r="H70" s="24">
        <v>2</v>
      </c>
      <c r="I70" s="24">
        <v>5</v>
      </c>
      <c r="J70" s="25" t="str">
        <f t="shared" si="0"/>
        <v/>
      </c>
      <c r="K70" s="2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21">
        <v>28</v>
      </c>
      <c r="B71" s="27" t="s">
        <v>39</v>
      </c>
      <c r="C71" s="28"/>
      <c r="D71" s="28"/>
      <c r="E71" s="24">
        <v>5</v>
      </c>
      <c r="F71" s="24">
        <v>3</v>
      </c>
      <c r="G71" s="24">
        <v>1</v>
      </c>
      <c r="H71" s="24">
        <v>2</v>
      </c>
      <c r="I71" s="24">
        <v>5</v>
      </c>
      <c r="J71" s="25" t="str">
        <f t="shared" si="0"/>
        <v/>
      </c>
      <c r="K71" s="2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21">
        <v>29</v>
      </c>
      <c r="B72" s="27" t="s">
        <v>40</v>
      </c>
      <c r="C72" s="28"/>
      <c r="D72" s="28"/>
      <c r="E72" s="24">
        <v>2</v>
      </c>
      <c r="F72" s="24">
        <v>2</v>
      </c>
      <c r="G72" s="24">
        <v>2</v>
      </c>
      <c r="H72" s="24">
        <v>3</v>
      </c>
      <c r="I72" s="24">
        <v>2</v>
      </c>
      <c r="J72" s="25" t="str">
        <f t="shared" si="0"/>
        <v/>
      </c>
      <c r="K72" s="2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21">
        <v>30</v>
      </c>
      <c r="B73" s="27" t="s">
        <v>7</v>
      </c>
      <c r="C73" s="28"/>
      <c r="D73" s="28"/>
      <c r="E73" s="24">
        <v>2</v>
      </c>
      <c r="F73" s="24">
        <v>2</v>
      </c>
      <c r="G73" s="24">
        <v>3</v>
      </c>
      <c r="H73" s="24">
        <v>3</v>
      </c>
      <c r="I73" s="24">
        <v>2</v>
      </c>
      <c r="J73" s="25" t="str">
        <f t="shared" si="0"/>
        <v/>
      </c>
      <c r="K73" s="2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5.2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5.2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65.25" hidden="1" customHeight="1" x14ac:dyDescent="0.25">
      <c r="A76" s="1"/>
      <c r="B76" s="35" t="s">
        <v>41</v>
      </c>
      <c r="C76" s="37" t="s">
        <v>42</v>
      </c>
      <c r="D76" s="38"/>
      <c r="E76" s="38"/>
      <c r="F76" s="38"/>
      <c r="G76" s="3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65.25" hidden="1" customHeight="1" x14ac:dyDescent="0.25">
      <c r="A77" s="1"/>
      <c r="B77" s="36"/>
      <c r="C77" s="4" t="s">
        <v>0</v>
      </c>
      <c r="D77" s="4" t="s">
        <v>1</v>
      </c>
      <c r="E77" s="4" t="s">
        <v>2</v>
      </c>
      <c r="F77" s="4" t="s">
        <v>3</v>
      </c>
      <c r="G77" s="4" t="s">
        <v>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5.25" hidden="1" customHeight="1" x14ac:dyDescent="0.25">
      <c r="A78" s="1">
        <v>1</v>
      </c>
      <c r="B78" s="29" t="s">
        <v>12</v>
      </c>
      <c r="C78" s="1">
        <v>0.01</v>
      </c>
      <c r="D78" s="1">
        <v>0.01</v>
      </c>
      <c r="E78" s="1">
        <v>0.01</v>
      </c>
      <c r="F78" s="1">
        <v>0.01</v>
      </c>
      <c r="G78" s="1">
        <v>0.01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65.25" hidden="1" customHeight="1" x14ac:dyDescent="0.25">
      <c r="A79" s="1">
        <v>2</v>
      </c>
      <c r="B79" s="29" t="s">
        <v>13</v>
      </c>
      <c r="C79" s="1">
        <v>0.01</v>
      </c>
      <c r="D79" s="1">
        <v>0.01</v>
      </c>
      <c r="E79" s="1">
        <v>0.01</v>
      </c>
      <c r="F79" s="1">
        <v>0.01</v>
      </c>
      <c r="G79" s="1">
        <v>0.01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65.25" hidden="1" customHeight="1" x14ac:dyDescent="0.25">
      <c r="A80" s="1">
        <v>3</v>
      </c>
      <c r="B80" s="29" t="s">
        <v>14</v>
      </c>
      <c r="C80" s="1">
        <v>0.01</v>
      </c>
      <c r="D80" s="1">
        <v>0.01</v>
      </c>
      <c r="E80" s="1">
        <v>0.01</v>
      </c>
      <c r="F80" s="1">
        <v>0.01</v>
      </c>
      <c r="G80" s="1">
        <v>0.01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5.25" hidden="1" customHeight="1" x14ac:dyDescent="0.25">
      <c r="A81" s="1">
        <v>4</v>
      </c>
      <c r="B81" s="29" t="s">
        <v>17</v>
      </c>
      <c r="C81" s="1">
        <v>0.01</v>
      </c>
      <c r="D81" s="1">
        <v>0.01</v>
      </c>
      <c r="E81" s="1">
        <v>0.01</v>
      </c>
      <c r="F81" s="1">
        <v>0.01</v>
      </c>
      <c r="G81" s="1">
        <v>0.01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5.25" hidden="1" customHeight="1" x14ac:dyDescent="0.25">
      <c r="A82" s="1">
        <v>5</v>
      </c>
      <c r="B82" s="29" t="s">
        <v>18</v>
      </c>
      <c r="C82" s="1">
        <v>0.01</v>
      </c>
      <c r="D82" s="1">
        <v>0.01</v>
      </c>
      <c r="E82" s="1">
        <v>0.01</v>
      </c>
      <c r="F82" s="1">
        <v>0.01</v>
      </c>
      <c r="G82" s="1">
        <v>0.01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5.25" hidden="1" customHeight="1" x14ac:dyDescent="0.25">
      <c r="A83" s="1">
        <v>6</v>
      </c>
      <c r="B83" s="29" t="s">
        <v>19</v>
      </c>
      <c r="C83" s="1">
        <v>0.01</v>
      </c>
      <c r="D83" s="1">
        <v>0.01</v>
      </c>
      <c r="E83" s="1">
        <v>0.01</v>
      </c>
      <c r="F83" s="1">
        <v>0.01</v>
      </c>
      <c r="G83" s="1">
        <v>0.01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5.25" hidden="1" customHeight="1" x14ac:dyDescent="0.25">
      <c r="A84" s="1">
        <v>7</v>
      </c>
      <c r="B84" s="29" t="s">
        <v>20</v>
      </c>
      <c r="C84" s="1">
        <v>0.01</v>
      </c>
      <c r="D84" s="1">
        <v>0.01</v>
      </c>
      <c r="E84" s="1">
        <v>0.01</v>
      </c>
      <c r="F84" s="1">
        <v>0.01</v>
      </c>
      <c r="G84" s="1">
        <v>0.01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65.25" hidden="1" customHeight="1" x14ac:dyDescent="0.25">
      <c r="A85" s="1">
        <v>8</v>
      </c>
      <c r="B85" s="29" t="s">
        <v>21</v>
      </c>
      <c r="C85" s="1">
        <v>0.01</v>
      </c>
      <c r="D85" s="1">
        <v>0.01</v>
      </c>
      <c r="E85" s="1">
        <v>0.01</v>
      </c>
      <c r="F85" s="1">
        <v>0.01</v>
      </c>
      <c r="G85" s="1">
        <v>0.01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65.25" hidden="1" customHeight="1" x14ac:dyDescent="0.25">
      <c r="A86" s="1">
        <v>9</v>
      </c>
      <c r="B86" s="29" t="s">
        <v>22</v>
      </c>
      <c r="C86" s="1">
        <v>0.01</v>
      </c>
      <c r="D86" s="1">
        <v>0.01</v>
      </c>
      <c r="E86" s="1">
        <v>0.01</v>
      </c>
      <c r="F86" s="1">
        <v>0.01</v>
      </c>
      <c r="G86" s="1">
        <v>0.01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5.25" hidden="1" customHeight="1" x14ac:dyDescent="0.25">
      <c r="A87" s="1">
        <v>10</v>
      </c>
      <c r="B87" s="29" t="s">
        <v>23</v>
      </c>
      <c r="C87" s="1">
        <v>0.01</v>
      </c>
      <c r="D87" s="1">
        <v>0.01</v>
      </c>
      <c r="E87" s="1">
        <v>0.01</v>
      </c>
      <c r="F87" s="1">
        <v>0.01</v>
      </c>
      <c r="G87" s="1">
        <v>0.01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5.25" hidden="1" customHeight="1" x14ac:dyDescent="0.25">
      <c r="A88" s="1">
        <v>11</v>
      </c>
      <c r="B88" s="29" t="s">
        <v>24</v>
      </c>
      <c r="C88" s="1">
        <v>0.01</v>
      </c>
      <c r="D88" s="1">
        <v>0.01</v>
      </c>
      <c r="E88" s="1">
        <v>0.01</v>
      </c>
      <c r="F88" s="1">
        <v>0.01</v>
      </c>
      <c r="G88" s="1">
        <v>0.01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5.25" hidden="1" customHeight="1" x14ac:dyDescent="0.25">
      <c r="A89" s="1">
        <v>12</v>
      </c>
      <c r="B89" s="29" t="s">
        <v>25</v>
      </c>
      <c r="C89" s="1">
        <v>0.01</v>
      </c>
      <c r="D89" s="1">
        <v>0.01</v>
      </c>
      <c r="E89" s="1">
        <v>0.01</v>
      </c>
      <c r="F89" s="1">
        <v>0.01</v>
      </c>
      <c r="G89" s="1">
        <v>0.01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5.25" hidden="1" customHeight="1" x14ac:dyDescent="0.25">
      <c r="A90" s="1">
        <v>13</v>
      </c>
      <c r="B90" s="29" t="s">
        <v>26</v>
      </c>
      <c r="C90" s="1">
        <v>0.01</v>
      </c>
      <c r="D90" s="1">
        <v>0.01</v>
      </c>
      <c r="E90" s="1">
        <v>0.01</v>
      </c>
      <c r="F90" s="1">
        <v>0.01</v>
      </c>
      <c r="G90" s="1">
        <v>0.01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5.25" hidden="1" customHeight="1" x14ac:dyDescent="0.25">
      <c r="A91" s="1">
        <v>14</v>
      </c>
      <c r="B91" s="29" t="s">
        <v>27</v>
      </c>
      <c r="C91" s="1">
        <v>0.01</v>
      </c>
      <c r="D91" s="1">
        <v>0.01</v>
      </c>
      <c r="E91" s="1">
        <v>0.01</v>
      </c>
      <c r="F91" s="1">
        <v>0.01</v>
      </c>
      <c r="G91" s="1">
        <v>0.01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5.25" hidden="1" customHeight="1" x14ac:dyDescent="0.25">
      <c r="A92" s="1">
        <v>15</v>
      </c>
      <c r="B92" s="29" t="s">
        <v>28</v>
      </c>
      <c r="C92" s="1">
        <v>0.01</v>
      </c>
      <c r="D92" s="1">
        <v>0.01</v>
      </c>
      <c r="E92" s="1">
        <v>0.01</v>
      </c>
      <c r="F92" s="1">
        <v>0.01</v>
      </c>
      <c r="G92" s="1">
        <v>0.01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65.25" hidden="1" customHeight="1" x14ac:dyDescent="0.25">
      <c r="A93" s="1">
        <v>16</v>
      </c>
      <c r="B93" s="29" t="s">
        <v>29</v>
      </c>
      <c r="C93" s="1">
        <v>0.01</v>
      </c>
      <c r="D93" s="1">
        <v>0.01</v>
      </c>
      <c r="E93" s="1">
        <v>0.01</v>
      </c>
      <c r="F93" s="1">
        <v>0.01</v>
      </c>
      <c r="G93" s="1">
        <v>0.01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65.25" hidden="1" customHeight="1" x14ac:dyDescent="0.25">
      <c r="A94" s="1">
        <v>17</v>
      </c>
      <c r="B94" s="29" t="s">
        <v>30</v>
      </c>
      <c r="C94" s="1">
        <v>0.01</v>
      </c>
      <c r="D94" s="1">
        <v>0.01</v>
      </c>
      <c r="E94" s="1">
        <v>0.01</v>
      </c>
      <c r="F94" s="1">
        <v>0.01</v>
      </c>
      <c r="G94" s="1">
        <v>0.01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5.25" hidden="1" customHeight="1" x14ac:dyDescent="0.25">
      <c r="A95" s="1">
        <v>18</v>
      </c>
      <c r="B95" s="29" t="s">
        <v>31</v>
      </c>
      <c r="C95" s="1">
        <v>0.01</v>
      </c>
      <c r="D95" s="1">
        <v>0.01</v>
      </c>
      <c r="E95" s="1">
        <v>0.01</v>
      </c>
      <c r="F95" s="1">
        <v>0.01</v>
      </c>
      <c r="G95" s="1">
        <v>0.01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5.25" hidden="1" customHeight="1" x14ac:dyDescent="0.25">
      <c r="A96" s="1">
        <v>19</v>
      </c>
      <c r="B96" s="29" t="s">
        <v>32</v>
      </c>
      <c r="C96" s="1">
        <v>0.01</v>
      </c>
      <c r="D96" s="1">
        <v>0.01</v>
      </c>
      <c r="E96" s="1">
        <v>0.01</v>
      </c>
      <c r="F96" s="1">
        <v>0.01</v>
      </c>
      <c r="G96" s="1">
        <v>0.01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65.25" hidden="1" customHeight="1" x14ac:dyDescent="0.25">
      <c r="A97" s="1">
        <v>20</v>
      </c>
      <c r="B97" s="29" t="s">
        <v>33</v>
      </c>
      <c r="C97" s="1">
        <v>0.01</v>
      </c>
      <c r="D97" s="1">
        <v>0.01</v>
      </c>
      <c r="E97" s="1">
        <v>0.01</v>
      </c>
      <c r="F97" s="1">
        <v>0.01</v>
      </c>
      <c r="G97" s="1">
        <v>0.01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5.25" hidden="1" customHeight="1" x14ac:dyDescent="0.25">
      <c r="A98" s="1">
        <v>21</v>
      </c>
      <c r="B98" s="29" t="s">
        <v>15</v>
      </c>
      <c r="C98" s="1">
        <v>0.01</v>
      </c>
      <c r="D98" s="1">
        <v>0.01</v>
      </c>
      <c r="E98" s="1">
        <v>0.01</v>
      </c>
      <c r="F98" s="1">
        <v>0.01</v>
      </c>
      <c r="G98" s="1">
        <v>0.01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5.25" hidden="1" customHeight="1" x14ac:dyDescent="0.25">
      <c r="A99" s="1">
        <v>22</v>
      </c>
      <c r="B99" s="29" t="s">
        <v>16</v>
      </c>
      <c r="C99" s="1">
        <v>0.01</v>
      </c>
      <c r="D99" s="1">
        <v>0.01</v>
      </c>
      <c r="E99" s="1">
        <v>0.01</v>
      </c>
      <c r="F99" s="1">
        <v>0.01</v>
      </c>
      <c r="G99" s="1">
        <v>0.01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5.25" hidden="1" customHeight="1" x14ac:dyDescent="0.25">
      <c r="A100" s="1">
        <v>23</v>
      </c>
      <c r="B100" s="29" t="s">
        <v>34</v>
      </c>
      <c r="C100" s="1">
        <v>0.01</v>
      </c>
      <c r="D100" s="1">
        <v>0.01</v>
      </c>
      <c r="E100" s="1">
        <v>0.01</v>
      </c>
      <c r="F100" s="1">
        <v>0.01</v>
      </c>
      <c r="G100" s="1">
        <v>0.01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5.25" hidden="1" customHeight="1" x14ac:dyDescent="0.25">
      <c r="A101" s="1">
        <v>24</v>
      </c>
      <c r="B101" s="29" t="s">
        <v>35</v>
      </c>
      <c r="C101" s="1">
        <v>0.01</v>
      </c>
      <c r="D101" s="1">
        <v>0.01</v>
      </c>
      <c r="E101" s="1">
        <v>0.01</v>
      </c>
      <c r="F101" s="1">
        <v>0.01</v>
      </c>
      <c r="G101" s="1">
        <v>0.01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5.25" hidden="1" customHeight="1" x14ac:dyDescent="0.25">
      <c r="A102" s="1">
        <v>25</v>
      </c>
      <c r="B102" s="29" t="s">
        <v>36</v>
      </c>
      <c r="C102" s="1">
        <v>0.01</v>
      </c>
      <c r="D102" s="1">
        <v>0.01</v>
      </c>
      <c r="E102" s="1">
        <v>0.01</v>
      </c>
      <c r="F102" s="1">
        <v>0.01</v>
      </c>
      <c r="G102" s="1">
        <v>0.01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5.25" hidden="1" customHeight="1" x14ac:dyDescent="0.25">
      <c r="A103" s="1">
        <v>26</v>
      </c>
      <c r="B103" s="29" t="s">
        <v>37</v>
      </c>
      <c r="C103" s="1">
        <v>0.01</v>
      </c>
      <c r="D103" s="1">
        <v>0.01</v>
      </c>
      <c r="E103" s="1">
        <v>0.01</v>
      </c>
      <c r="F103" s="1">
        <v>0.01</v>
      </c>
      <c r="G103" s="1">
        <v>0.01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5.25" hidden="1" customHeight="1" x14ac:dyDescent="0.25">
      <c r="A104" s="1">
        <v>27</v>
      </c>
      <c r="B104" s="29" t="s">
        <v>38</v>
      </c>
      <c r="C104" s="1">
        <v>0.01</v>
      </c>
      <c r="D104" s="1">
        <v>0.01</v>
      </c>
      <c r="E104" s="1">
        <v>0.01</v>
      </c>
      <c r="F104" s="1">
        <v>0.01</v>
      </c>
      <c r="G104" s="1">
        <v>0.01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5.25" hidden="1" customHeight="1" x14ac:dyDescent="0.25">
      <c r="A105" s="1">
        <v>28</v>
      </c>
      <c r="B105" s="29" t="s">
        <v>39</v>
      </c>
      <c r="C105" s="1">
        <v>0.01</v>
      </c>
      <c r="D105" s="1">
        <v>0.01</v>
      </c>
      <c r="E105" s="1">
        <v>0.01</v>
      </c>
      <c r="F105" s="1">
        <v>0.01</v>
      </c>
      <c r="G105" s="1">
        <v>0.01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65.25" hidden="1" customHeight="1" x14ac:dyDescent="0.25">
      <c r="A106" s="1">
        <v>29</v>
      </c>
      <c r="B106" s="29" t="s">
        <v>40</v>
      </c>
      <c r="C106" s="1">
        <v>0.01</v>
      </c>
      <c r="D106" s="1">
        <v>0.01</v>
      </c>
      <c r="E106" s="1">
        <v>0.01</v>
      </c>
      <c r="F106" s="1">
        <v>0.01</v>
      </c>
      <c r="G106" s="1">
        <v>0.01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65.25" hidden="1" customHeight="1" x14ac:dyDescent="0.25">
      <c r="A107" s="1">
        <v>30</v>
      </c>
      <c r="B107" s="29" t="s">
        <v>7</v>
      </c>
      <c r="C107" s="1">
        <v>0.01</v>
      </c>
      <c r="D107" s="1">
        <v>0.01</v>
      </c>
      <c r="E107" s="1">
        <v>0.01</v>
      </c>
      <c r="F107" s="1">
        <v>0.01</v>
      </c>
      <c r="G107" s="1">
        <v>0.01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5.2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5.2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5.2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5.2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65.2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65.2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5.2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5.2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5.2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65.2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65.2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65.2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5.2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5.2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65.2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5.2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65.2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5.2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65.2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65.2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5.2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65.2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65.2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65.2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65.2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65.2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65.2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5.2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65.2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65.2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65.2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5.2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65.2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65.2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65.2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65.2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65.2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65.2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65.2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65.2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65.2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65.2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65.2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65.2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65.2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65.2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5.2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65.2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65.2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65.2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65.2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65.2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65.2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65.2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65.2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65.2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65.2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65.2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65.2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65.2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65.2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65.2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65.2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65.2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65.2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65.2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65.2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65.2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65.2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65.2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65.2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65.2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65.2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65.2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65.2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65.2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65.2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65.2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65.2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65.2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65.2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65.2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65.2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65.2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65.2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65.2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65.2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65.2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65.2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65.2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65.2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65.2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65.2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65.2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65.2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65.2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65.2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65.2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65.2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65.2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65.2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65.2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65.2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65.2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65.2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65.2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65.2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65.2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65.2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65.2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65.2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65.2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65.2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65.2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65.2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65.2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65.2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65.2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65.2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65.2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65.2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65.2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65.2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65.2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65.2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65.2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65.2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65.2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65.2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65.2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65.2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65.2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65.2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65.2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65.2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65.2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65.2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65.2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65.2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65.2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65.2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65.2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65.2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65.2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65.2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65.2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65.2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5.2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65.2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65.2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65.2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65.2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65.2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65.2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65.2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65.2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65.2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65.2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65.2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65.2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65.2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65.2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65.2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65.2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65.2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65.2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65.2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65.2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65.2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65.2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65.2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65.2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65.2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65.2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65.2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65.2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65.2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65.2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65.2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65.2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65.2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65.2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65.2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65.2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65.2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65.2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65.2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65.2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65.2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65.2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65.2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65.2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65.2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65.2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65.2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65.2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65.2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65.2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65.2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65.2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65.2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65.2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65.2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65.2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65.2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65.2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65.2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65.2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65.2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65.2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65.2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65.2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65.2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65.2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65.2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65.2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65.2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65.2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65.2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65.2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65.2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65.2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65.2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65.2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65.2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65.2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65.2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65.2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65.2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65.2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65.2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65.2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65.2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65.2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65.2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65.2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65.2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65.2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65.2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65.2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65.2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65.2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65.2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65.2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65.2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65.2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65.2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65.2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65.2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65.2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65.2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65.2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65.2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65.2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65.2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65.2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65.2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65.2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65.2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65.2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65.2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65.2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65.2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65.2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65.2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65.2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65.2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65.2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65.2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65.2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65.2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65.2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65.2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65.2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65.2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65.2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65.2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65.2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65.2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65.2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65.2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65.2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65.2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65.2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65.2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65.2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65.2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65.2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65.2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65.2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65.2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65.2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65.2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65.2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65.2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65.2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65.2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65.2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65.2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65.2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65.2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65.2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65.2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65.2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65.2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65.2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65.2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65.2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65.2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65.2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65.2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65.2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65.2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65.2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65.2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65.2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65.2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65.2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65.2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65.2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65.2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65.2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65.2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65.2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65.2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65.2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65.2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65.2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65.2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65.2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65.2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65.2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65.2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65.2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65.2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65.2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65.2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65.2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65.2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65.2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65.2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65.2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65.2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65.2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65.2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65.2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65.2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65.2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65.2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65.2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65.2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65.2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65.2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65.2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65.2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65.2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65.2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65.2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65.2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65.2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65.2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65.2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65.2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65.2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65.2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65.2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65.2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65.2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65.2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65.2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65.2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65.2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65.2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65.2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65.2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65.2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65.2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65.2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65.2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65.2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65.2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65.2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65.2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65.2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65.2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65.2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65.2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65.2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65.2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65.2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65.2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65.2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65.2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65.2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65.2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65.2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65.2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65.2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65.2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65.2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65.2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65.2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65.2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65.2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65.2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65.2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65.2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65.2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65.2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65.2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65.2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65.2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65.2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65.2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65.2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65.2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65.2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65.2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65.2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65.2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65.2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65.2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65.2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65.2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65.2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65.2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65.2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65.2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65.2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65.2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65.2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65.2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65.2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65.2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65.2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65.2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65.2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65.2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65.2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65.2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65.2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65.2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65.2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65.2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65.2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65.2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65.2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65.2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65.2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65.2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65.2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65.2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65.2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65.2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65.2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65.2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65.2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65.2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65.2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65.2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65.2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65.2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65.2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65.2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65.2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65.2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65.2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65.2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65.2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65.2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65.2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65.2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65.2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65.2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65.2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65.2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65.2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65.2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65.2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65.2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65.2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65.2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65.2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65.2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65.2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65.2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65.2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65.2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65.2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65.2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65.2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65.2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65.2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65.2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65.2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65.2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65.2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65.2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65.2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65.2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65.2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65.2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65.2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65.2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65.2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65.2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65.2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65.2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65.2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65.2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65.2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65.2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65.2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65.2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65.2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65.2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65.2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65.2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65.2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65.2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65.2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65.2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65.2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65.2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65.2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65.2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65.2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65.2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65.2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65.2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65.2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65.2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65.2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65.2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65.2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65.2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65.2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65.2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65.2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65.2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65.2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65.2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65.2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65.2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65.2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65.2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65.2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65.2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65.2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65.2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65.2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65.2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65.2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65.2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65.2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65.2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65.2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65.2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65.2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65.2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65.2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65.2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65.2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65.2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65.2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65.2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65.2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65.2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65.2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65.2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65.2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65.2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65.2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65.2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65.2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65.2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65.2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65.2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65.2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65.2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65.2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65.2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65.2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65.2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65.2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65.2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65.2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65.2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65.2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65.2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65.2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65.2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65.2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65.2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65.2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65.2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65.2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65.2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65.2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65.2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65.2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65.2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65.2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65.2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65.2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65.2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65.2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65.2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65.2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65.25" hidden="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65.25" hidden="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65.25" hidden="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65.25" hidden="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65.25" hidden="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65.25" hidden="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65.25" hidden="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65.25" hidden="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65.25" hidden="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65.25" hidden="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65.25" hidden="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65.25" hidden="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65.25" hidden="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65.25" hidden="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65.25" hidden="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65.25" hidden="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65.25" hidden="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65.25" hidden="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65.25" hidden="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65.25" hidden="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65.25" hidden="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65.25" hidden="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65.25" hidden="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65.25" hidden="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65.25" hidden="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65.25" hidden="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65.25" hidden="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65.25" hidden="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65.25" hidden="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65.25" hidden="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65.25" hidden="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65.25" hidden="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65.25" hidden="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65.25" hidden="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65.25" hidden="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65.25" hidden="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65.25" hidden="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65.25" hidden="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65.25" hidden="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65.25" hidden="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65.25" hidden="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65.25" hidden="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65.25" hidden="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65.25" hidden="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65.25" hidden="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65.25" hidden="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65.25" hidden="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65.25" hidden="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65.25" hidden="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65.25" hidden="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65.25" hidden="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65.25" hidden="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65.25" hidden="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65.25" hidden="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65.25" hidden="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65.25" hidden="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65.25" hidden="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65.25" hidden="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65.25" hidden="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65.25" hidden="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65.25" hidden="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65.25" hidden="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65.25" hidden="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65.25" hidden="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65.25" hidden="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65.25" hidden="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65.25" hidden="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65.25" hidden="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65.25" hidden="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65.25" hidden="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65.25" hidden="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65.25" hidden="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65.25" hidden="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65.25" hidden="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65.25" hidden="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65.25" hidden="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65.25" hidden="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65.25" hidden="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65.25" hidden="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65.25" hidden="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65.25" hidden="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65.25" hidden="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65.25" hidden="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65.25" hidden="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65.25" hidden="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65.25" hidden="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65.25" hidden="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65.25" hidden="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65.25" hidden="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65.25" hidden="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65.25" hidden="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65.25" hidden="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65.25" hidden="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65.25" hidden="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65.25" hidden="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65.25" hidden="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65.25" hidden="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65.25" hidden="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65.25" hidden="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65.25" hidden="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65.25" hidden="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65.25" hidden="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65.25" hidden="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65.25" hidden="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65.25" hidden="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65.25" hidden="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65.25" hidden="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65.25" hidden="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65.25" hidden="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65.25" hidden="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65.25" hidden="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65.25" hidden="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65.25" hidden="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65.25" hidden="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65.25" hidden="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65.25" hidden="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65.25" hidden="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65.25" hidden="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65.25" hidden="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65.25" hidden="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65.25" hidden="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65.25" hidden="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65.25" hidden="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65.25" hidden="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65.25" hidden="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65.25" hidden="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65.25" hidden="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65.25" hidden="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65.25" hidden="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65.25" hidden="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65.25" hidden="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65.25" hidden="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65.25" hidden="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65.25" hidden="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65.25" hidden="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65.25" hidden="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65.25" hidden="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65.25" hidden="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65.25" hidden="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65.25" hidden="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65.25" hidden="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65.25" hidden="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65.25" hidden="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65.25" hidden="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65.25" hidden="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65.25" hidden="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65.25" hidden="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65.25" hidden="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65.25" hidden="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65.25" hidden="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65.25" hidden="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65.25" hidden="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65.25" hidden="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65.25" hidden="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65.25" hidden="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65.25" hidden="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65.25" hidden="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65.25" hidden="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65.25" hidden="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65.25" hidden="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65.25" hidden="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65.25" hidden="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65.25" hidden="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65.25" hidden="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65.25" hidden="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65.25" hidden="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65.25" hidden="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65.25" hidden="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65.25" hidden="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65.25" hidden="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65.25" hidden="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65.25" hidden="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65.25" hidden="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65.25" hidden="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65.25" hidden="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65.25" hidden="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65.25" hidden="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65.25" hidden="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65.25" hidden="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65.25" hidden="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65.25" hidden="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65.25" hidden="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65.25" hidden="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65.25" hidden="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65.25" hidden="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65.25" hidden="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65.25" hidden="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65.25" hidden="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65.25" hidden="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65.25" hidden="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65.25" hidden="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65.25" hidden="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65.25" hidden="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65.25" hidden="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65.25" hidden="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65.25" hidden="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65.25" hidden="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65.25" hidden="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65.25" hidden="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65.25" hidden="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65.25" hidden="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65.25" hidden="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65.25" hidden="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65.25" hidden="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65.25" hidden="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65.25" hidden="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65.25" hidden="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65.25" hidden="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65.25" hidden="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65.25" hidden="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65.25" hidden="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65.25" hidden="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65.25" hidden="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65.25" hidden="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65.25" hidden="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65.25" hidden="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65.25" hidden="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65.25" hidden="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65.25" hidden="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65.25" hidden="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65.25" hidden="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65.25" hidden="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65.25" hidden="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65.25" hidden="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65.25" hidden="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65.25" hidden="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65.25" hidden="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65.25" hidden="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65.25" hidden="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65.25" hidden="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65.25" hidden="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65.25" hidden="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65.25" hidden="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65.25" hidden="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65.25" hidden="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65.25" hidden="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65.25" hidden="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65.25" hidden="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65.25" hidden="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65.25" hidden="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65.25" hidden="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65.25" hidden="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65.25" hidden="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65.25" hidden="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65.25" hidden="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65.25" hidden="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65.25" hidden="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65.25" hidden="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65.25" hidden="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65.25" hidden="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65.25" hidden="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65.25" hidden="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65.25" hidden="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65.25" hidden="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65.25" hidden="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65.25" hidden="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65.25" hidden="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65.25" hidden="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65.25" hidden="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65.25" hidden="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65.25" hidden="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65.25" hidden="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65.25" hidden="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65.25" hidden="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65.25" hidden="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65.25" hidden="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65.25" hidden="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65.25" hidden="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65.25" hidden="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65.25" hidden="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65.25" hidden="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65.25" hidden="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65.25" hidden="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65.25" hidden="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65.25" hidden="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65.25" hidden="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65.25" hidden="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65.25" hidden="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65.25" hidden="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65.25" hidden="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65.25" hidden="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65.25" hidden="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65.25" hidden="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65.25" hidden="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65.25" hidden="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65.25" hidden="1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65.25" hidden="1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65.25" hidden="1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65.25" hidden="1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65.25" hidden="1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65.25" hidden="1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65.25" hidden="1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65.25" hidden="1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65.25" hidden="1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65.25" hidden="1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65.25" hidden="1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65.25" hidden="1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65.25" hidden="1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65.25" hidden="1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65.25" hidden="1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65.25" hidden="1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65.25" hidden="1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65.25" hidden="1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65.25" hidden="1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65.25" hidden="1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65.25" hidden="1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65.25" hidden="1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65.25" hidden="1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65.25" hidden="1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65.25" hidden="1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65.25" hidden="1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65.25" hidden="1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65.25" hidden="1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65.25" hidden="1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" hidden="1" customHeight="1" x14ac:dyDescent="0.25"/>
    <row r="1032" spans="1:26" ht="15" hidden="1" customHeight="1" x14ac:dyDescent="0.25"/>
    <row r="1033" spans="1:26" ht="15" hidden="1" customHeight="1" x14ac:dyDescent="0.25"/>
  </sheetData>
  <sheetProtection selectLockedCells="1"/>
  <sortState ref="B14:K43">
    <sortCondition ref="B14"/>
  </sortState>
  <mergeCells count="13">
    <mergeCell ref="B1:K1"/>
    <mergeCell ref="B2:K2"/>
    <mergeCell ref="E42:I42"/>
    <mergeCell ref="B43:D43"/>
    <mergeCell ref="J43:K43"/>
    <mergeCell ref="B76:B77"/>
    <mergeCell ref="C76:G76"/>
    <mergeCell ref="C9:K9"/>
    <mergeCell ref="B41:K41"/>
    <mergeCell ref="B3:K3"/>
    <mergeCell ref="I4:K4"/>
    <mergeCell ref="I5:K6"/>
    <mergeCell ref="B7:K7"/>
  </mergeCells>
  <conditionalFormatting sqref="C5">
    <cfRule type="cellIs" dxfId="5" priority="1" operator="lessThan">
      <formula>$C$6</formula>
    </cfRule>
  </conditionalFormatting>
  <conditionalFormatting sqref="D5">
    <cfRule type="cellIs" dxfId="4" priority="2" operator="lessThan">
      <formula>$D$6</formula>
    </cfRule>
  </conditionalFormatting>
  <conditionalFormatting sqref="E5">
    <cfRule type="cellIs" dxfId="3" priority="3" operator="lessThan">
      <formula>$E$6</formula>
    </cfRule>
  </conditionalFormatting>
  <conditionalFormatting sqref="F5">
    <cfRule type="cellIs" dxfId="2" priority="4" operator="lessThan">
      <formula>$F$6</formula>
    </cfRule>
  </conditionalFormatting>
  <conditionalFormatting sqref="G5">
    <cfRule type="cellIs" dxfId="1" priority="5" operator="lessThan">
      <formula>$G$6</formula>
    </cfRule>
  </conditionalFormatting>
  <conditionalFormatting sqref="B7:K7">
    <cfRule type="cellIs" dxfId="0" priority="6" operator="notEqual">
      <formula>""""""</formula>
    </cfRule>
  </conditionalFormatting>
  <dataValidations disablePrompts="1" count="1">
    <dataValidation type="list" allowBlank="1" showErrorMessage="1" sqref="C9">
      <formula1>$B$44:$B$73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Souza Fontes</dc:creator>
  <cp:lastModifiedBy>Renato Souza Fontes</cp:lastModifiedBy>
  <dcterms:created xsi:type="dcterms:W3CDTF">2023-12-29T13:25:06Z</dcterms:created>
  <dcterms:modified xsi:type="dcterms:W3CDTF">2025-12-16T02:15:51Z</dcterms:modified>
</cp:coreProperties>
</file>